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79" documentId="10_ncr:10000_{3E1242E0-E765-BB42-B286-5C50DB03DB61}" xr6:coauthVersionLast="47" xr6:coauthVersionMax="47" xr10:uidLastSave="{9ADA254C-11CA-4207-9AE3-DEE92C084501}"/>
  <bookViews>
    <workbookView xWindow="-120" yWindow="-120" windowWidth="29040" windowHeight="17520" xr2:uid="{459218F0-2471-4678-B11C-2B760E87C286}"/>
  </bookViews>
  <sheets>
    <sheet name="Zoufff" sheetId="1" r:id="rId1"/>
    <sheet name="Sheet2" sheetId="3" r:id="rId2"/>
    <sheet name="Sheet1" sheetId="2" r:id="rId3"/>
  </sheets>
  <calcPr calcId="191028"/>
  <pivotCaches>
    <pivotCache cacheId="24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 l="1"/>
  <c r="B63" i="1"/>
  <c r="B64" i="1"/>
  <c r="C64" i="1" s="1"/>
  <c r="B65" i="1"/>
  <c r="C65" i="1" s="1"/>
  <c r="B61" i="1"/>
  <c r="B55" i="1"/>
  <c r="C55" i="1" s="1"/>
  <c r="B59" i="1"/>
  <c r="C59" i="1" s="1"/>
  <c r="B58" i="1"/>
  <c r="C58" i="1" s="1"/>
  <c r="C62" i="1"/>
  <c r="C63" i="1"/>
  <c r="K63" i="1" s="1"/>
  <c r="C61" i="1"/>
  <c r="B56" i="1"/>
  <c r="C56" i="1" s="1"/>
  <c r="B35" i="1"/>
  <c r="B41" i="1" l="1"/>
  <c r="C41" i="1" s="1"/>
  <c r="B42" i="1"/>
  <c r="C42" i="1" s="1"/>
  <c r="B43" i="1"/>
  <c r="C43" i="1" s="1"/>
  <c r="B44" i="1"/>
  <c r="B40" i="1"/>
  <c r="C40" i="1" s="1"/>
  <c r="B38" i="1"/>
  <c r="C38" i="1" s="1"/>
  <c r="B37" i="1"/>
  <c r="C37" i="1" s="1"/>
  <c r="C35" i="1"/>
  <c r="C44" i="1"/>
  <c r="B34" i="1"/>
  <c r="B27" i="1"/>
  <c r="K33" i="1" l="1"/>
  <c r="K54" i="1"/>
  <c r="K65" i="1"/>
  <c r="K64" i="1"/>
  <c r="K44" i="1"/>
  <c r="K50" i="1" l="1"/>
  <c r="K51" i="1"/>
  <c r="K52" i="1"/>
  <c r="K53" i="1"/>
  <c r="K29" i="1"/>
  <c r="K30" i="1"/>
  <c r="K31" i="1"/>
  <c r="K32" i="1"/>
  <c r="K43" i="1"/>
  <c r="B48" i="1" l="1"/>
  <c r="C48" i="1" s="1"/>
  <c r="K41" i="1" l="1"/>
  <c r="K62" i="1"/>
  <c r="K55" i="1"/>
  <c r="K59" i="1"/>
  <c r="K61" i="1"/>
  <c r="K58" i="1"/>
  <c r="K56" i="1"/>
  <c r="K48" i="1"/>
  <c r="K37" i="1" l="1"/>
  <c r="K35" i="1" l="1"/>
  <c r="K34" i="1" l="1"/>
  <c r="K27" i="1"/>
  <c r="K38" i="1" l="1"/>
  <c r="K42" i="1"/>
  <c r="K40" i="1"/>
  <c r="K68" i="1" s="1"/>
  <c r="K67" i="1" l="1"/>
</calcChain>
</file>

<file path=xl/sharedStrings.xml><?xml version="1.0" encoding="utf-8"?>
<sst xmlns="http://schemas.openxmlformats.org/spreadsheetml/2006/main" count="241" uniqueCount="127">
  <si>
    <t>PRIJSLIJST 2025</t>
  </si>
  <si>
    <t xml:space="preserve"> Dit is een prijslijst en geen bestelformulier. Bestellen kan via de webshop.www.vanin.be</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</si>
  <si>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</si>
  <si>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</si>
  <si>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t>STAP 1: Geef aan voor hoeveel leerlingen en klassen uw school wilt bestellen</t>
  </si>
  <si>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</si>
  <si>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</si>
  <si>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5:</t>
  </si>
  <si>
    <t xml:space="preserve"> - leerjaar 6:</t>
  </si>
  <si>
    <t>STAP 2: FACULTATIEF: Duid aan wat u NIET wilt bestellen</t>
  </si>
  <si>
    <r>
      <t>Mijn school wenst GEEN facultatief materiaal te bestellen voor de volgende leerjaren</t>
    </r>
    <r>
      <rPr>
        <b/>
        <sz val="8"/>
        <rFont val="Calibri"/>
        <family val="2"/>
        <scheme val="minor"/>
      </rPr>
      <t xml:space="preserve"> (=kalender, flitskaarten, oefenboek</t>
    </r>
    <r>
      <rPr>
        <b/>
        <i/>
        <sz val="8"/>
        <rFont val="Calibri"/>
        <family val="2"/>
        <scheme val="minor"/>
      </rPr>
      <t>)</t>
    </r>
  </si>
  <si>
    <r>
      <t xml:space="preserve">Mijn school wenst GEEN materialen te bestellen die ook in de betalende Bingel-pakketten zitten </t>
    </r>
    <r>
      <rPr>
        <b/>
        <sz val="8"/>
        <rFont val="Calibri"/>
        <family val="2"/>
        <scheme val="minor"/>
      </rPr>
      <t>(=Handleiding, flitskaarten, correctiesleutel)</t>
    </r>
  </si>
  <si>
    <t>f</t>
  </si>
  <si>
    <t>STAP 3: De totale prijs wordt automatisch berekend. Breng manueel wijzgingen aan indien gewenst.</t>
  </si>
  <si>
    <t>Aantal</t>
  </si>
  <si>
    <t>Bestelnummer</t>
  </si>
  <si>
    <t>Prijs in euro</t>
  </si>
  <si>
    <t>Totaal in euro</t>
  </si>
  <si>
    <t>LEERJAAR 5</t>
  </si>
  <si>
    <t>Leerlingenmateriaal</t>
  </si>
  <si>
    <t>Zoufff! 5 - standaardpakket: cahier A-D + Bingel Max</t>
  </si>
  <si>
    <t>978-94-651-4112-1</t>
  </si>
  <si>
    <t>∞</t>
  </si>
  <si>
    <t xml:space="preserve">Indien je geen pakket bestelt, kan je de verschillende onderdelen van het pakket ook afzonderlijk bestellen </t>
  </si>
  <si>
    <t>Zoufff! 5 - Cahier A</t>
  </si>
  <si>
    <t>978-94-651-4181-7</t>
  </si>
  <si>
    <t>Zoufff! 5 - Cahier B</t>
  </si>
  <si>
    <t>978-94-651-4182-4</t>
  </si>
  <si>
    <t>Zoufff! 5 - Cahier C</t>
  </si>
  <si>
    <t>978-94-651-4183-1</t>
  </si>
  <si>
    <t>Zoufff! 5 - Cahier D</t>
  </si>
  <si>
    <t>978-94-651-4184-8</t>
  </si>
  <si>
    <t>ZOUFFF! 5 Bingel Max</t>
  </si>
  <si>
    <t>978-94-641-7690-2</t>
  </si>
  <si>
    <t>ZOUFFF! 5 Kit de survie onthoudboek</t>
  </si>
  <si>
    <t>978-94-647-0029-9</t>
  </si>
  <si>
    <t>ZOUFFF! 5 Parcours oefenboek</t>
  </si>
  <si>
    <t>978-94-647-0028-2</t>
  </si>
  <si>
    <t>±</t>
  </si>
  <si>
    <t>Leerkrachtenmateriaal</t>
  </si>
  <si>
    <t>ZOUFFF! 5 Livre du Prof handleiding</t>
  </si>
  <si>
    <t>978-94-641-7687-2</t>
  </si>
  <si>
    <t>B</t>
  </si>
  <si>
    <t>ZOUFFF! 5 Correctiesleutel Cahier</t>
  </si>
  <si>
    <t>978-94-647-0031-2</t>
  </si>
  <si>
    <t>Klasmateriaal</t>
  </si>
  <si>
    <t>ZOUFFF! 5 Kalender</t>
  </si>
  <si>
    <t>978-94-641-7835-7</t>
  </si>
  <si>
    <t>ZOUFFF! 5 Beloningsstickers</t>
  </si>
  <si>
    <t>978-94-647-0154-8</t>
  </si>
  <si>
    <t>ZOUFFF! 5 Flitskaarten</t>
  </si>
  <si>
    <t>978-94-641-7689-6</t>
  </si>
  <si>
    <t>ZOUFFF! Klaspop Renée</t>
  </si>
  <si>
    <t>978-94-647-0763-2</t>
  </si>
  <si>
    <t>ZOUFFF! Wandplaten 5</t>
  </si>
  <si>
    <t>978-94-651-4234-0</t>
  </si>
  <si>
    <t>LEERJAAR 6</t>
  </si>
  <si>
    <t>Zoufff! 6 - standaardpakket: cahier E-H + Bingel Max</t>
  </si>
  <si>
    <t>978-94-651-4113-8</t>
  </si>
  <si>
    <t>Zoufff! 6 - Cahier E</t>
  </si>
  <si>
    <t>978-94-651-4185-5</t>
  </si>
  <si>
    <t>Zoufff! 6 - Cahier F</t>
  </si>
  <si>
    <t>978-94-651-4186-2</t>
  </si>
  <si>
    <t>Zoufff! 6 - Cahier G</t>
  </si>
  <si>
    <t>978-94-651-4187-9</t>
  </si>
  <si>
    <t>Zoufff! 6 - Cahier H</t>
  </si>
  <si>
    <t>978-94-651-4188-6</t>
  </si>
  <si>
    <t>ZOUFFF! 6 Bingel Max</t>
  </si>
  <si>
    <t>978-94-641-7691-9</t>
  </si>
  <si>
    <t>ZOUFFF! 6 Kit de survie onthoudboek</t>
  </si>
  <si>
    <t>978-94-647-0030-5</t>
  </si>
  <si>
    <t>ZOUFFF! 6 Parcours oefenboek</t>
  </si>
  <si>
    <t>978-94-647-0027-5</t>
  </si>
  <si>
    <t>ZOUFFF! 6 Livre du Prof handleiding</t>
  </si>
  <si>
    <t>978-94-641-7688-9</t>
  </si>
  <si>
    <t>ZOUFFF! 6 Correctiesleutel Cahier</t>
  </si>
  <si>
    <t>978-94-647-0032-9</t>
  </si>
  <si>
    <t>ZOUFFF! 6 Kalender</t>
  </si>
  <si>
    <t>978-94-641-7836-4</t>
  </si>
  <si>
    <t>ZOUFFF! 6 Beloningsstickers</t>
  </si>
  <si>
    <t>ZOUFFF! 6 Flitskaarten</t>
  </si>
  <si>
    <t>978-94-647-0451-8</t>
  </si>
  <si>
    <t>ZOUFFF! Wandplaten 6</t>
  </si>
  <si>
    <t>978-94-651-4235-7</t>
  </si>
  <si>
    <t>TOTALE PRIJS</t>
  </si>
  <si>
    <t xml:space="preserve">   -&gt; JAARLIJKSE PRIJS (obv prijzen 2025)</t>
  </si>
  <si>
    <t>Digitale ondersteuning bij ZOUFFF! via Bingel</t>
  </si>
  <si>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</si>
  <si>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</si>
  <si>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</si>
  <si>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</si>
  <si>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jaarlijks opnieuw bestellen</t>
  </si>
  <si>
    <t>mag je bestellen maar zit ook in Bingel Max</t>
  </si>
  <si>
    <t>facultatief</t>
  </si>
  <si>
    <t>STAP 4: bestellen doe je via de webshop www.vanin.be (dit is een prijslijst en geen bestelformulier)</t>
  </si>
  <si>
    <t xml:space="preserve">   Prijzen zijn geldig tot 31 december 2025 en zijn inclusief BTW en exclusief administratie- en portkosten. </t>
  </si>
  <si>
    <t xml:space="preserve">   De materialen worden gefactureerd aan de catalogusprijs geldig op facturatiedatum. Dit is een indicatieve offerte.</t>
  </si>
  <si>
    <t>Uitgeverij VAN IN - Nijverheidsstraat 92/5 - 2160 Wommelgem</t>
  </si>
  <si>
    <t>601446</t>
  </si>
  <si>
    <t xml:space="preserve">Zoufff! - bingel Max leerjaar 5 </t>
  </si>
  <si>
    <t>Zoufff!</t>
  </si>
  <si>
    <t>Published</t>
  </si>
  <si>
    <t>7,102</t>
  </si>
  <si>
    <t xml:space="preserve">Zoufff! - bingel Plus leerjaar 5 </t>
  </si>
  <si>
    <t>978-94-641-7692-6</t>
  </si>
  <si>
    <t xml:space="preserve">Zoufff! - correctiesleutel leerjaar 5 </t>
  </si>
  <si>
    <t xml:space="preserve">Zoufff! - flitskaarten </t>
  </si>
  <si>
    <t xml:space="preserve">Zoufff! - handleiding leerjaar 5 </t>
  </si>
  <si>
    <t xml:space="preserve">Zoufff! - kit de survie opzoekboek leerjaar 5 </t>
  </si>
  <si>
    <t xml:space="preserve">Zoufff! - leerwerkschrift leerjaar 5 </t>
  </si>
  <si>
    <t>978-94-641-7685-8</t>
  </si>
  <si>
    <t>Development</t>
  </si>
  <si>
    <t xml:space="preserve">Zoufff! - Parcours groeiboek leerjaar 5 </t>
  </si>
  <si>
    <t xml:space="preserve">Zoufff! - scheurkalender leerjaar 5 (volledig) </t>
  </si>
  <si>
    <t>Flitskaarten 6</t>
  </si>
  <si>
    <t xml:space="preserve">Zoufff! - bingel Max leerjaar 6 </t>
  </si>
  <si>
    <t xml:space="preserve">Zoufff! - bingel Plus leerjaar 6 </t>
  </si>
  <si>
    <t>978-94-641-7693-3</t>
  </si>
  <si>
    <t xml:space="preserve">Zoufff! - correctiesleutel leerjaar 6 </t>
  </si>
  <si>
    <t xml:space="preserve">Zoufff! - handleiding leerjaar 6 </t>
  </si>
  <si>
    <t>Zoufff! - huiswerkschrift Parcours 6</t>
  </si>
  <si>
    <t xml:space="preserve">Zoufff! - leerwerkschrift leerjaar 6 </t>
  </si>
  <si>
    <t>978-94-641-7686-5</t>
  </si>
  <si>
    <t xml:space="preserve">Zoufff! - opzoekboek leerjaar 6 </t>
  </si>
  <si>
    <t xml:space="preserve">Zoufff! - scheurkalender leerjaar 6 (volledig) </t>
  </si>
  <si>
    <t>Zoufff! - beloningsstickers</t>
  </si>
  <si>
    <t>Zoufff! - klaspop René(e)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</si>
</sst>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413]\ * #,##0.00_ ;_ [$€-413]\ * \-#,##0.00_ ;_ [$€-413]\ * &quot;-&quot;??_ ;_ @_ "/>
    <numFmt numFmtId="165" formatCode="0;\-0;;@"/>
  </numFmts>
  <fonts count="3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0"/>
      <color theme="1"/>
      <name val="Calibri"/>
      <family val="2"/>
      <scheme val="minor"/>
    </font>
    <font>
      <b/>
      <sz val="20"/>
      <color theme="0"/>
      <name val="Calibri"/>
      <family val="2"/>
      <scheme val="minor"/>
    </font>
    <font>
      <b/>
      <sz val="12"/>
      <color theme="1"/>
      <name val="Calibri"/>
      <family val="2"/>
      <scheme val="minor"/>
    </font>
    <font>
      <sz val="11"/>
      <name val="Calibri"/>
      <family val="2"/>
      <scheme val="minor"/>
    </font>
    <font>
      <b/>
      <sz val="11"/>
      <color rgb="FFFF0000"/>
      <name val="Calibri"/>
      <family val="2"/>
      <scheme val="minor"/>
    </font>
    <font>
      <b/>
      <sz val="12"/>
      <name val="Calibri"/>
      <family val="2"/>
      <scheme val="minor"/>
    </font>
    <font>
      <b/>
      <sz val="8"/>
      <name val="Calibri"/>
      <family val="2"/>
      <scheme val="minor"/>
    </font>
    <font>
      <b/>
      <sz val="12"/>
      <color theme="0"/>
      <name val="Calibri"/>
      <family val="2"/>
      <scheme val="minor"/>
    </font>
    <font>
      <b/>
      <i/>
      <sz val="8"/>
      <name val="Calibri"/>
      <family val="2"/>
      <scheme val="minor"/>
    </font>
    <font>
      <sz val="10"/>
      <name val="Arial"/>
      <family val="2"/>
    </font>
    <font>
      <sz val="1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8"/>
      <color theme="1"/>
      <name val="Calibri"/>
      <family val="2"/>
      <scheme val="minor"/>
    </font>
    <font>
      <sz val="10"/>
      <color rgb="FF272525"/>
      <name val="Calibri"/>
      <family val="2"/>
      <scheme val="minor"/>
    </font>
    <font>
      <sz val="10"/>
      <color theme="1"/>
      <name val="Calibri (Body)"/>
    </font>
    <font>
      <sz val="8"/>
      <name val="Calibri"/>
      <family val="2"/>
      <scheme val="minor"/>
    </font>
    <font>
      <sz val="10"/>
      <color rgb="FF000000"/>
      <name val="Calibri"/>
      <family val="2"/>
      <scheme val="minor"/>
    </font>
    <font>
      <i/>
      <sz val="10"/>
      <name val="Calibri"/>
      <family val="2"/>
      <scheme val="minor"/>
    </font>
    <font>
      <b/>
      <sz val="11"/>
      <color rgb="FF000000"/>
      <name val="Calibri"/>
      <family val="2"/>
      <scheme val="minor"/>
    </font>
    <font>
      <sz val="11"/>
      <color rgb="FF000000"/>
      <name val="Calibri"/>
      <family val="2"/>
      <scheme val="minor"/>
    </font>
    <font>
      <u/>
      <sz val="11"/>
      <color rgb="FF0000FF"/>
      <name val="Calibri"/>
      <family val="2"/>
      <scheme val="minor"/>
    </font>
    <font>
      <i/>
      <sz val="10"/>
      <color theme="1"/>
      <name val="Calibri"/>
      <family val="2"/>
      <scheme val="minor"/>
    </font>
    <font>
      <b/>
      <sz val="12"/>
      <color rgb="FF000000"/>
      <name val="Calibri"/>
      <family val="2"/>
      <scheme val="minor"/>
    </font>
    <font>
      <b/>
      <sz val="20"/>
      <color rgb="FF000000"/>
      <name val="Calibri"/>
      <family val="2"/>
      <scheme val="minor"/>
    </font>
  </fonts>
  <fills count="19">
    <fill>
      <patternFill patternType="none"/>
    </fill>
    <fill>
      <patternFill patternType="gray125"/>
    </fill>
    <fill>
      <patternFill patternType="solid">
        <fgColor theme="3"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31"/>
        <bgColor indexed="64"/>
      </patternFill>
    </fill>
    <fill>
      <patternFill patternType="solid">
        <fgColor rgb="FF92D050"/>
        <bgColor indexed="64"/>
      </patternFill>
    </fill>
    <fill>
      <patternFill patternType="solid">
        <fgColor rgb="FFC00000"/>
        <bgColor indexed="64"/>
      </patternFill>
    </fill>
    <fill>
      <patternFill patternType="solid">
        <fgColor theme="7" tint="0.59999389629810485"/>
        <bgColor theme="7" tint="0.59999389629810485"/>
      </patternFill>
    </fill>
    <fill>
      <patternFill patternType="solid">
        <fgColor rgb="FFFFFF00"/>
        <bgColor indexed="64"/>
      </patternFill>
    </fill>
    <fill>
      <patternFill patternType="solid">
        <fgColor theme="7" tint="0.79998168889431442"/>
        <bgColor theme="7" tint="0.79998168889431442"/>
      </patternFill>
    </fill>
    <fill>
      <patternFill patternType="solid">
        <fgColor theme="0"/>
        <bgColor indexed="64"/>
      </patternFill>
    </fill>
    <fill>
      <patternFill patternType="solid">
        <fgColor rgb="FFB1A0C7"/>
        <bgColor rgb="FF000000"/>
      </patternFill>
    </fill>
    <fill>
      <patternFill patternType="solid">
        <fgColor rgb="FF00B0F0"/>
        <bgColor rgb="FF000000"/>
      </patternFill>
    </fill>
    <fill>
      <patternFill patternType="solid">
        <fgColor rgb="FFC00000"/>
        <bgColor rgb="FF000000"/>
      </patternFill>
    </fill>
    <fill>
      <patternFill patternType="solid">
        <fgColor rgb="FF92D050"/>
        <bgColor rgb="FF000000"/>
      </patternFill>
    </fill>
    <fill>
      <patternFill patternType="solid">
        <fgColor rgb="FFF2F2F2"/>
        <bgColor rgb="FF000000"/>
      </patternFill>
    </fill>
    <fill>
      <patternFill patternType="solid">
        <fgColor rgb="FFF2DCDB"/>
        <bgColor rgb="FF000000"/>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style="thin">
        <color theme="7" tint="0.39997558519241921"/>
      </left>
      <right/>
      <top/>
      <bottom style="thin">
        <color theme="7" tint="0.39997558519241921"/>
      </bottom>
      <diagonal/>
    </border>
    <border>
      <left/>
      <right style="thin">
        <color theme="7" tint="0.39997558519241921"/>
      </right>
      <top style="thin">
        <color theme="7" tint="0.39997558519241921"/>
      </top>
      <bottom/>
      <diagonal/>
    </border>
    <border>
      <left style="thin">
        <color theme="7" tint="0.39997558519241921"/>
      </left>
      <right style="thin">
        <color theme="7" tint="0.39997558519241921"/>
      </right>
      <top style="thin">
        <color theme="7" tint="0.39997558519241921"/>
      </top>
      <bottom/>
      <diagonal/>
    </border>
    <border>
      <left style="thin">
        <color theme="7" tint="0.39997558519241921"/>
      </left>
      <right/>
      <top style="thin">
        <color theme="7" tint="0.39997558519241921"/>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diagonal/>
    </border>
  </borders>
  <cellStyleXfs count="3">
    <xf numFmtId="0" fontId="0" fillId="0" borderId="0"/>
    <xf numFmtId="0" fontId="4" fillId="0" borderId="0" applyNumberFormat="0" applyFill="0" applyBorder="0" applyAlignment="0" applyProtection="0"/>
    <xf numFmtId="0" fontId="14" fillId="6" borderId="1" applyNumberFormat="0" applyProtection="0">
      <alignment horizontal="left" vertical="center" indent="1"/>
    </xf>
  </cellStyleXfs>
  <cellXfs count="122">
    <xf numFmtId="0" fontId="0" fillId="0" borderId="0" xfId="0"/>
    <xf numFmtId="4" fontId="0" fillId="0" borderId="0" xfId="0" applyNumberFormat="1" applyAlignment="1">
      <alignment horizontal="right"/>
    </xf>
    <xf numFmtId="0" fontId="5" fillId="0" borderId="0" xfId="0" applyFont="1" applyAlignment="1">
      <alignment horizontal="center"/>
    </xf>
    <xf numFmtId="0" fontId="3" fillId="2" borderId="0" xfId="0" applyFont="1" applyFill="1"/>
    <xf numFmtId="0" fontId="1" fillId="2" borderId="0" xfId="0" applyFont="1" applyFill="1"/>
    <xf numFmtId="0" fontId="6" fillId="2" borderId="0" xfId="0" applyFont="1" applyFill="1" applyAlignment="1">
      <alignment horizontal="center"/>
    </xf>
    <xf numFmtId="0" fontId="3" fillId="0" borderId="0" xfId="0" applyFont="1"/>
    <xf numFmtId="0" fontId="7" fillId="0" borderId="0" xfId="0" applyFont="1"/>
    <xf numFmtId="0" fontId="9" fillId="0" borderId="0" xfId="0" applyFont="1"/>
    <xf numFmtId="0" fontId="12" fillId="5" borderId="0" xfId="0" applyFont="1" applyFill="1" applyAlignment="1">
      <alignment horizontal="left" wrapText="1"/>
    </xf>
    <xf numFmtId="0" fontId="2" fillId="3" borderId="0" xfId="0" applyFont="1" applyFill="1" applyAlignment="1">
      <alignment horizontal="left"/>
    </xf>
    <xf numFmtId="0" fontId="0" fillId="3" borderId="0" xfId="0" applyFill="1"/>
    <xf numFmtId="0" fontId="0" fillId="4" borderId="0" xfId="0" applyFill="1"/>
    <xf numFmtId="1" fontId="2" fillId="3" borderId="0" xfId="0" applyNumberFormat="1" applyFont="1" applyFill="1" applyAlignment="1">
      <alignment horizontal="left"/>
    </xf>
    <xf numFmtId="0" fontId="2" fillId="0" borderId="0" xfId="0" applyFont="1" applyAlignment="1">
      <alignment horizontal="left"/>
    </xf>
    <xf numFmtId="1" fontId="15" fillId="0" borderId="0" xfId="2" applyNumberFormat="1" applyFont="1" applyFill="1" applyBorder="1" applyAlignment="1" applyProtection="1">
      <alignment horizontal="right" vertical="center" indent="1"/>
      <protection locked="0"/>
    </xf>
    <xf numFmtId="0" fontId="0" fillId="4" borderId="0" xfId="0" applyFill="1" applyProtection="1">
      <protection locked="0"/>
    </xf>
    <xf numFmtId="0" fontId="16" fillId="0" borderId="0" xfId="0" applyFont="1"/>
    <xf numFmtId="0" fontId="16" fillId="0" borderId="4" xfId="0" applyFont="1" applyBorder="1"/>
    <xf numFmtId="0" fontId="16" fillId="0" borderId="2" xfId="0" applyFont="1" applyBorder="1"/>
    <xf numFmtId="0" fontId="17" fillId="0" borderId="3" xfId="0" applyFont="1" applyBorder="1"/>
    <xf numFmtId="0" fontId="16" fillId="0" borderId="6" xfId="0" applyFont="1" applyBorder="1"/>
    <xf numFmtId="0" fontId="16" fillId="0" borderId="5" xfId="0" applyFont="1" applyBorder="1"/>
    <xf numFmtId="0" fontId="16" fillId="0" borderId="7" xfId="0" applyFont="1" applyBorder="1"/>
    <xf numFmtId="4" fontId="16" fillId="0" borderId="7" xfId="0" applyNumberFormat="1" applyFont="1" applyBorder="1" applyAlignment="1">
      <alignment horizontal="right"/>
    </xf>
    <xf numFmtId="1" fontId="16" fillId="0" borderId="2" xfId="0" applyNumberFormat="1" applyFont="1" applyBorder="1"/>
    <xf numFmtId="0" fontId="16" fillId="0" borderId="3" xfId="0" applyFont="1" applyBorder="1"/>
    <xf numFmtId="0" fontId="16" fillId="0" borderId="2" xfId="0" applyFont="1" applyBorder="1" applyAlignment="1">
      <alignment horizontal="center"/>
    </xf>
    <xf numFmtId="2" fontId="16" fillId="0" borderId="2" xfId="0" applyNumberFormat="1" applyFont="1" applyBorder="1"/>
    <xf numFmtId="2" fontId="16" fillId="0" borderId="0" xfId="0" applyNumberFormat="1" applyFont="1"/>
    <xf numFmtId="0" fontId="0" fillId="7" borderId="2" xfId="0" applyFill="1" applyBorder="1" applyAlignment="1">
      <alignment horizontal="center"/>
    </xf>
    <xf numFmtId="2" fontId="18" fillId="8" borderId="2" xfId="0" applyNumberFormat="1" applyFont="1" applyFill="1" applyBorder="1" applyAlignment="1">
      <alignment horizontal="center"/>
    </xf>
    <xf numFmtId="0" fontId="15" fillId="0" borderId="3" xfId="0" applyFont="1" applyBorder="1"/>
    <xf numFmtId="0" fontId="17" fillId="4" borderId="3" xfId="0" applyFont="1" applyFill="1" applyBorder="1"/>
    <xf numFmtId="0" fontId="17" fillId="4" borderId="5" xfId="0" applyFont="1" applyFill="1" applyBorder="1"/>
    <xf numFmtId="0" fontId="17" fillId="0" borderId="0" xfId="0" applyFont="1"/>
    <xf numFmtId="2" fontId="17" fillId="0" borderId="0" xfId="0" applyNumberFormat="1" applyFont="1"/>
    <xf numFmtId="164" fontId="17" fillId="4" borderId="2" xfId="0" applyNumberFormat="1" applyFont="1" applyFill="1" applyBorder="1"/>
    <xf numFmtId="0" fontId="1" fillId="0" borderId="0" xfId="0" applyFont="1"/>
    <xf numFmtId="0" fontId="6" fillId="0" borderId="0" xfId="0" applyFont="1" applyAlignment="1">
      <alignment horizontal="center"/>
    </xf>
    <xf numFmtId="4" fontId="16" fillId="0" borderId="0" xfId="0" applyNumberFormat="1" applyFont="1" applyAlignment="1">
      <alignment horizontal="right"/>
    </xf>
    <xf numFmtId="165" fontId="16" fillId="0" borderId="2" xfId="0" applyNumberFormat="1" applyFont="1" applyBorder="1" applyAlignment="1" applyProtection="1">
      <alignment horizontal="center"/>
      <protection locked="0"/>
    </xf>
    <xf numFmtId="0" fontId="2" fillId="0" borderId="0" xfId="0" applyFont="1" applyAlignment="1">
      <alignment wrapText="1"/>
    </xf>
    <xf numFmtId="0" fontId="2" fillId="0" borderId="8" xfId="0" applyFont="1" applyBorder="1" applyAlignment="1">
      <alignment wrapText="1"/>
    </xf>
    <xf numFmtId="0" fontId="17" fillId="0" borderId="8" xfId="0" applyFont="1" applyBorder="1"/>
    <xf numFmtId="0" fontId="15" fillId="4" borderId="9" xfId="0" applyFont="1" applyFill="1" applyBorder="1"/>
    <xf numFmtId="0" fontId="15" fillId="4" borderId="6" xfId="0" applyFont="1" applyFill="1" applyBorder="1"/>
    <xf numFmtId="4" fontId="15" fillId="4" borderId="6" xfId="0" applyNumberFormat="1" applyFont="1" applyFill="1" applyBorder="1" applyAlignment="1">
      <alignment horizontal="right"/>
    </xf>
    <xf numFmtId="0" fontId="15" fillId="4" borderId="10" xfId="0" applyFont="1" applyFill="1" applyBorder="1"/>
    <xf numFmtId="0" fontId="19" fillId="0" borderId="0" xfId="0" applyFont="1" applyAlignment="1">
      <alignment horizontal="right"/>
    </xf>
    <xf numFmtId="1" fontId="2" fillId="3" borderId="11" xfId="0" applyNumberFormat="1" applyFont="1" applyFill="1" applyBorder="1" applyAlignment="1" applyProtection="1">
      <alignment horizontal="center"/>
      <protection locked="0"/>
    </xf>
    <xf numFmtId="1" fontId="2" fillId="3" borderId="11" xfId="0" applyNumberFormat="1" applyFont="1" applyFill="1" applyBorder="1" applyAlignment="1" applyProtection="1">
      <alignment horizontal="left"/>
      <protection locked="0"/>
    </xf>
    <xf numFmtId="0" fontId="17" fillId="4" borderId="4" xfId="0" applyFont="1" applyFill="1" applyBorder="1"/>
    <xf numFmtId="0" fontId="16" fillId="0" borderId="0" xfId="0" applyFont="1" applyAlignment="1">
      <alignment horizontal="center"/>
    </xf>
    <xf numFmtId="0" fontId="0" fillId="9" borderId="12" xfId="0" applyFill="1" applyBorder="1"/>
    <xf numFmtId="0" fontId="0" fillId="11" borderId="12" xfId="0" applyFill="1" applyBorder="1"/>
    <xf numFmtId="0" fontId="0" fillId="9" borderId="13" xfId="0" applyFill="1" applyBorder="1"/>
    <xf numFmtId="0" fontId="0" fillId="11" borderId="13" xfId="0" applyFill="1" applyBorder="1"/>
    <xf numFmtId="0" fontId="0" fillId="10" borderId="13" xfId="0" applyFill="1" applyBorder="1"/>
    <xf numFmtId="2" fontId="0" fillId="10" borderId="14" xfId="0" applyNumberFormat="1" applyFill="1" applyBorder="1" applyAlignment="1">
      <alignment horizontal="center"/>
    </xf>
    <xf numFmtId="0" fontId="0" fillId="9" borderId="15" xfId="0" applyFill="1" applyBorder="1"/>
    <xf numFmtId="0" fontId="0" fillId="9" borderId="16" xfId="0" applyFill="1" applyBorder="1"/>
    <xf numFmtId="2" fontId="0" fillId="10" borderId="17" xfId="0" applyNumberFormat="1" applyFill="1" applyBorder="1" applyAlignment="1">
      <alignment horizontal="center"/>
    </xf>
    <xf numFmtId="0" fontId="0" fillId="11" borderId="18" xfId="0" applyFill="1" applyBorder="1"/>
    <xf numFmtId="0" fontId="0" fillId="11" borderId="19" xfId="0" applyFill="1" applyBorder="1"/>
    <xf numFmtId="2" fontId="0" fillId="10" borderId="20" xfId="0" applyNumberFormat="1" applyFill="1"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21" fillId="12" borderId="2" xfId="0" applyFont="1" applyFill="1" applyBorder="1" applyAlignment="1">
      <alignment horizontal="center"/>
    </xf>
    <xf numFmtId="0" fontId="23" fillId="0" borderId="0" xfId="0" applyFont="1"/>
    <xf numFmtId="0" fontId="26" fillId="0" borderId="0" xfId="0" applyFont="1"/>
    <xf numFmtId="0" fontId="0" fillId="0" borderId="0" xfId="0" applyAlignment="1">
      <alignment horizontal="center"/>
    </xf>
    <xf numFmtId="0" fontId="15" fillId="0" borderId="0" xfId="0" applyFont="1"/>
    <xf numFmtId="1" fontId="15" fillId="0" borderId="2" xfId="0" applyNumberFormat="1" applyFont="1" applyBorder="1"/>
    <xf numFmtId="165" fontId="15" fillId="0" borderId="2" xfId="0" applyNumberFormat="1" applyFont="1" applyBorder="1" applyAlignment="1" applyProtection="1">
      <alignment horizontal="center"/>
      <protection locked="0"/>
    </xf>
    <xf numFmtId="0" fontId="8" fillId="0" borderId="0" xfId="0" applyFont="1"/>
    <xf numFmtId="0" fontId="15" fillId="0" borderId="4" xfId="0" applyFont="1" applyBorder="1"/>
    <xf numFmtId="0" fontId="15" fillId="0" borderId="5" xfId="0" applyFont="1" applyBorder="1"/>
    <xf numFmtId="2" fontId="15" fillId="0" borderId="2" xfId="0" applyNumberFormat="1" applyFont="1" applyBorder="1"/>
    <xf numFmtId="2" fontId="15" fillId="0" borderId="0" xfId="0" applyNumberFormat="1" applyFont="1"/>
    <xf numFmtId="0" fontId="26" fillId="13" borderId="0" xfId="0" applyFont="1" applyFill="1" applyAlignment="1">
      <alignment horizontal="center" vertical="center"/>
    </xf>
    <xf numFmtId="0" fontId="26" fillId="14" borderId="0" xfId="0" applyFont="1" applyFill="1" applyAlignment="1">
      <alignment horizontal="center" vertical="center"/>
    </xf>
    <xf numFmtId="0" fontId="26" fillId="15" borderId="0" xfId="0" applyFont="1" applyFill="1" applyAlignment="1">
      <alignment horizontal="center" vertical="center"/>
    </xf>
    <xf numFmtId="0" fontId="26" fillId="16" borderId="0" xfId="0" applyFont="1" applyFill="1" applyAlignment="1">
      <alignment horizontal="center" vertical="center"/>
    </xf>
    <xf numFmtId="0" fontId="28" fillId="0" borderId="3" xfId="0" applyFont="1" applyBorder="1"/>
    <xf numFmtId="0" fontId="26" fillId="13" borderId="2" xfId="0" applyFont="1" applyFill="1" applyBorder="1" applyAlignment="1">
      <alignment horizontal="center" vertical="center"/>
    </xf>
    <xf numFmtId="0" fontId="15" fillId="0" borderId="3" xfId="0" applyFont="1" applyBorder="1" applyAlignment="1">
      <alignment horizontal="center" vertical="center"/>
    </xf>
    <xf numFmtId="0" fontId="28" fillId="0" borderId="5" xfId="0" applyFont="1" applyBorder="1"/>
    <xf numFmtId="0" fontId="20" fillId="0" borderId="3" xfId="0" applyFont="1" applyBorder="1" applyAlignment="1">
      <alignment horizontal="center" vertical="center"/>
    </xf>
    <xf numFmtId="0" fontId="29" fillId="0" borderId="0" xfId="0" applyFont="1"/>
    <xf numFmtId="0" fontId="30" fillId="0" borderId="0" xfId="0" applyFont="1" applyAlignment="1">
      <alignment horizontal="center"/>
    </xf>
    <xf numFmtId="0" fontId="0" fillId="0" borderId="2" xfId="0" applyBorder="1"/>
    <xf numFmtId="1" fontId="0" fillId="0" borderId="2" xfId="0" applyNumberFormat="1" applyBorder="1"/>
    <xf numFmtId="0" fontId="0" fillId="0" borderId="2" xfId="0" applyBorder="1" applyAlignment="1">
      <alignment horizontal="center"/>
    </xf>
    <xf numFmtId="0" fontId="0" fillId="0" borderId="0" xfId="0" applyProtection="1">
      <protection locked="0"/>
    </xf>
    <xf numFmtId="0" fontId="15" fillId="0" borderId="4" xfId="0" applyFont="1" applyBorder="1" applyAlignment="1">
      <alignment horizontal="center" vertical="center"/>
    </xf>
    <xf numFmtId="0" fontId="26" fillId="0" borderId="4" xfId="0" applyFont="1" applyBorder="1" applyAlignment="1">
      <alignment horizontal="center" vertical="center"/>
    </xf>
    <xf numFmtId="2" fontId="15" fillId="0" borderId="4" xfId="0" applyNumberFormat="1" applyFont="1" applyBorder="1"/>
    <xf numFmtId="2" fontId="15" fillId="0" borderId="5" xfId="0" applyNumberFormat="1" applyFont="1" applyBorder="1"/>
    <xf numFmtId="0" fontId="17" fillId="0" borderId="4" xfId="0" applyFont="1" applyBorder="1"/>
    <xf numFmtId="0" fontId="28" fillId="0" borderId="5" xfId="0" applyFont="1" applyBorder="1" applyAlignment="1">
      <alignment horizontal="left" indent="6"/>
    </xf>
    <xf numFmtId="0" fontId="24" fillId="0" borderId="5" xfId="0" applyFont="1" applyBorder="1" applyAlignment="1">
      <alignment horizontal="left" indent="6"/>
    </xf>
    <xf numFmtId="0" fontId="28" fillId="0" borderId="5" xfId="0" applyFont="1" applyBorder="1" applyAlignment="1">
      <alignment horizontal="left" indent="5"/>
    </xf>
    <xf numFmtId="0" fontId="24" fillId="0" borderId="5" xfId="0" applyFont="1" applyBorder="1" applyAlignment="1">
      <alignment horizontal="left" indent="5"/>
    </xf>
    <xf numFmtId="0" fontId="2" fillId="0" borderId="30" xfId="0" applyFont="1" applyBorder="1" applyAlignment="1">
      <alignment wrapText="1"/>
    </xf>
    <xf numFmtId="0" fontId="25" fillId="0" borderId="0" xfId="0" applyFont="1"/>
    <xf numFmtId="0" fontId="4" fillId="0" borderId="0" xfId="1" applyBorder="1"/>
    <xf numFmtId="0" fontId="27" fillId="0" borderId="0" xfId="0" applyFont="1"/>
    <xf numFmtId="0" fontId="5" fillId="0" borderId="0" xfId="0" applyFont="1" applyAlignment="1">
      <alignment horizontal="center"/>
    </xf>
    <xf numFmtId="0" fontId="8" fillId="17" borderId="0" xfId="0" applyFont="1" applyFill="1" applyAlignment="1" applyProtection="1">
      <alignment horizontal="left"/>
      <protection locked="0"/>
    </xf>
    <xf numFmtId="0" fontId="16" fillId="0" borderId="0" xfId="0" applyFont="1" applyAlignment="1">
      <alignment horizontal="center"/>
    </xf>
    <xf numFmtId="0" fontId="10" fillId="4" borderId="0" xfId="0" applyFont="1" applyFill="1" applyAlignment="1">
      <alignment horizontal="left" vertical="top" wrapText="1"/>
    </xf>
    <xf numFmtId="0" fontId="25" fillId="18" borderId="0" xfId="0" applyFont="1" applyFill="1" applyAlignment="1">
      <alignment horizontal="center" vertical="center" wrapText="1"/>
    </xf>
    <xf numFmtId="0" fontId="26" fillId="0" borderId="0" xfId="0" applyFont="1" applyAlignment="1"/>
    <xf numFmtId="0" fontId="29" fillId="0" borderId="0" xfId="0" applyFont="1" applyAlignment="1"/>
  </cellXfs>
  <cellStyles count="3">
    <cellStyle name="Hyperlink" xfId="1" builtinId="8"/>
    <cellStyle name="Normal" xfId="0" builtinId="0"/>
    <cellStyle name="SAPBEXstdItem" xfId="2" xr:uid="{F24C2357-308B-4ADA-9FA1-95F3E7DB343A}"/>
  </cellStyles>
  <dxfs count="11">
    <dxf>
      <numFmt numFmtId="2" formatCode="0.00"/>
      <fill>
        <patternFill patternType="solid">
          <fgColor indexed="64"/>
          <bgColor rgb="FFFFFF00"/>
        </patternFill>
      </fill>
      <alignment horizontal="center" vertical="bottom" textRotation="0" wrapText="0" indent="0" justifyLastLine="0" shrinkToFit="0" readingOrder="0"/>
      <border diagonalUp="0" diagonalDown="0">
        <left style="thin">
          <color theme="7" tint="0.39997558519241921"/>
        </left>
        <right/>
        <top style="thin">
          <color theme="7" tint="0.39997558519241921"/>
        </top>
        <bottom style="thin">
          <color theme="7" tint="0.39997558519241921"/>
        </bottom>
        <vertical/>
        <horizontal/>
      </border>
    </dxf>
    <dxf>
      <fill>
        <patternFill patternType="solid">
          <fgColor theme="7" tint="0.79998168889431442"/>
          <bgColor theme="7" tint="0.79998168889431442"/>
        </patternFill>
      </fill>
      <border diagonalUp="0" diagonalDown="0">
        <left style="thin">
          <color theme="7" tint="0.39997558519241921"/>
        </left>
        <right style="thin">
          <color theme="7" tint="0.39997558519241921"/>
        </right>
        <top style="thin">
          <color theme="7" tint="0.39997558519241921"/>
        </top>
        <bottom style="thin">
          <color theme="7" tint="0.39997558519241921"/>
        </bottom>
        <vertical/>
        <horizontal/>
      </border>
    </dxf>
    <dxf>
      <fill>
        <patternFill patternType="solid">
          <fgColor theme="7" tint="0.79998168889431442"/>
          <bgColor theme="7" tint="0.79998168889431442"/>
        </patternFill>
      </fill>
      <border diagonalUp="0" diagonalDown="0">
        <left style="thin">
          <color theme="7" tint="0.39997558519241921"/>
        </left>
        <right style="thin">
          <color theme="7" tint="0.39997558519241921"/>
        </right>
        <top style="thin">
          <color theme="7" tint="0.39997558519241921"/>
        </top>
        <bottom style="thin">
          <color theme="7" tint="0.39997558519241921"/>
        </bottom>
        <vertical/>
        <horizontal/>
      </border>
    </dxf>
    <dxf>
      <fill>
        <patternFill patternType="solid">
          <fgColor theme="7" tint="0.79998168889431442"/>
          <bgColor theme="7" tint="0.79998168889431442"/>
        </patternFill>
      </fill>
      <border diagonalUp="0" diagonalDown="0">
        <left style="thin">
          <color theme="7" tint="0.39997558519241921"/>
        </left>
        <right style="thin">
          <color theme="7" tint="0.39997558519241921"/>
        </right>
        <top style="thin">
          <color theme="7" tint="0.39997558519241921"/>
        </top>
        <bottom style="thin">
          <color theme="7" tint="0.39997558519241921"/>
        </bottom>
        <vertical/>
        <horizontal/>
      </border>
    </dxf>
    <dxf>
      <fill>
        <patternFill patternType="solid">
          <fgColor theme="7" tint="0.79998168889431442"/>
          <bgColor theme="7" tint="0.79998168889431442"/>
        </patternFill>
      </fill>
      <border diagonalUp="0" diagonalDown="0">
        <left style="thin">
          <color theme="7" tint="0.39997558519241921"/>
        </left>
        <right style="thin">
          <color theme="7" tint="0.39997558519241921"/>
        </right>
        <top style="thin">
          <color theme="7" tint="0.39997558519241921"/>
        </top>
        <bottom style="thin">
          <color theme="7" tint="0.39997558519241921"/>
        </bottom>
        <vertical/>
        <horizontal/>
      </border>
    </dxf>
    <dxf>
      <border outline="0">
        <top style="thin">
          <color theme="7" tint="0.39997558519241921"/>
        </top>
      </border>
    </dxf>
    <dxf>
      <border outline="0">
        <bottom style="thin">
          <color theme="7" tint="0.39997558519241921"/>
        </bottom>
      </border>
    </dxf>
    <dxf>
      <border outline="0">
        <left style="thin">
          <color theme="7" tint="0.39997558519241921"/>
        </left>
        <right style="thin">
          <color theme="7" tint="0.39997558519241921"/>
        </right>
        <top style="thin">
          <color theme="7" tint="0.39997558519241921"/>
        </top>
        <bottom style="thin">
          <color theme="7" tint="0.39997558519241921"/>
        </bottom>
      </border>
    </dxf>
    <dxf>
      <fill>
        <patternFill>
          <bgColor theme="0" tint="-0.14996795556505021"/>
        </patternFill>
      </fill>
    </dxf>
    <dxf>
      <fill>
        <patternFill>
          <bgColor theme="0" tint="-0.14996795556505021"/>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L$20" lockText="1" noThreeD="1"/>
</file>

<file path=xl/ctrlProps/ctrlProp2.xml><?xml version="1.0" encoding="utf-8"?>
<formControlPr xmlns="http://schemas.microsoft.com/office/spreadsheetml/2009/9/main" objectType="CheckBox" fmlaLink="$L$19" lockText="1" noThreeD="1"/>
</file>

<file path=xl/ctrlProps/ctrlProp3.xml><?xml version="1.0" encoding="utf-8"?>
<formControlPr xmlns="http://schemas.microsoft.com/office/spreadsheetml/2009/9/main" objectType="CheckBox" fmlaLink="$F$19" lockText="1" noThreeD="1"/>
</file>

<file path=xl/ctrlProps/ctrlProp4.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1019175</xdr:colOff>
          <xdr:row>19</xdr:row>
          <xdr:rowOff>0</xdr:rowOff>
        </xdr:from>
        <xdr:to>
          <xdr:col>7</xdr:col>
          <xdr:colOff>1295400</xdr:colOff>
          <xdr:row>20</xdr:row>
          <xdr:rowOff>0</xdr:rowOff>
        </xdr:to>
        <xdr:sp macro="" textlink="">
          <xdr:nvSpPr>
            <xdr:cNvPr id="1027" name="Check Box 26"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18</xdr:row>
          <xdr:rowOff>28575</xdr:rowOff>
        </xdr:from>
        <xdr:to>
          <xdr:col>7</xdr:col>
          <xdr:colOff>1257300</xdr:colOff>
          <xdr:row>19</xdr:row>
          <xdr:rowOff>28575</xdr:rowOff>
        </xdr:to>
        <xdr:sp macro="" textlink="">
          <xdr:nvSpPr>
            <xdr:cNvPr id="1028" name="Check Box 3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17</xdr:row>
          <xdr:rowOff>609600</xdr:rowOff>
        </xdr:from>
        <xdr:to>
          <xdr:col>3</xdr:col>
          <xdr:colOff>219075</xdr:colOff>
          <xdr:row>19</xdr:row>
          <xdr:rowOff>9525</xdr:rowOff>
        </xdr:to>
        <xdr:sp macro="" textlink="">
          <xdr:nvSpPr>
            <xdr:cNvPr id="1029" name="Check Box 1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2393594</xdr:colOff>
      <xdr:row>1</xdr:row>
      <xdr:rowOff>105742</xdr:rowOff>
    </xdr:from>
    <xdr:to>
      <xdr:col>7</xdr:col>
      <xdr:colOff>167267</xdr:colOff>
      <xdr:row>3</xdr:row>
      <xdr:rowOff>320269</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biLevel thresh="25000"/>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4017380" y="414171"/>
          <a:ext cx="2123977" cy="867669"/>
        </a:xfrm>
        <a:prstGeom prst="rect">
          <a:avLst/>
        </a:prstGeom>
        <a:ln>
          <a:noFill/>
        </a:ln>
        <a:effectLst>
          <a:glow rad="228600">
            <a:srgbClr val="13B0FF">
              <a:alpha val="40000"/>
            </a:srgbClr>
          </a:glow>
          <a:outerShdw blurRad="50800" dist="381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981075</xdr:colOff>
          <xdr:row>19</xdr:row>
          <xdr:rowOff>0</xdr:rowOff>
        </xdr:from>
        <xdr:to>
          <xdr:col>3</xdr:col>
          <xdr:colOff>228600</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n Baes" refreshedDate="45685.45467071759" createdVersion="8" refreshedVersion="8" minRefreshableVersion="3" recordCount="29" xr:uid="{569B9AE6-F12B-3844-8920-44359B98319C}">
  <cacheSource type="worksheet">
    <worksheetSource name="Table1"/>
  </cacheSource>
  <cacheFields count="10">
    <cacheField name="601446" numFmtId="0">
      <sharedItems containsSemiMixedTypes="0" containsString="0" containsNumber="1" containsInteger="1" minValue="601383" maxValue="609330"/>
    </cacheField>
    <cacheField name="Zoufff! - bingel Max leerjaar 5 " numFmtId="0">
      <sharedItems/>
    </cacheField>
    <cacheField name="978-94-641-7690-2" numFmtId="0">
      <sharedItems/>
    </cacheField>
    <cacheField name="Zoufff!" numFmtId="0">
      <sharedItems/>
    </cacheField>
    <cacheField name="Frans" numFmtId="0">
      <sharedItems/>
    </cacheField>
    <cacheField name="Published" numFmtId="0">
      <sharedItems/>
    </cacheField>
    <cacheField name="ZLIC" numFmtId="0">
      <sharedItems/>
    </cacheField>
    <cacheField name="5,95" numFmtId="0">
      <sharedItems containsMixedTypes="1" containsNumber="1" minValue="2.44" maxValue="240.01"/>
    </cacheField>
    <cacheField name="7,10" numFmtId="0">
      <sharedItems containsString="0" containsBlank="1" containsNumber="1" minValue="3.15" maxValue="249.5"/>
    </cacheField>
    <cacheField name="7,102" numFmtId="2">
      <sharedItems containsSemiMixedTypes="0" containsString="0" containsNumber="1" minValue="3.15" maxValue="24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n v="601448"/>
    <s v="Zoufff! - bingel Plus leerjaar 5 "/>
    <s v="978-94-641-7692-6"/>
    <s v="Zoufff!"/>
    <s v="Frans"/>
    <s v="Published"/>
    <s v="ZLIC"/>
    <n v="2.44"/>
    <n v="3.15"/>
    <n v="3.15"/>
  </r>
  <r>
    <n v="603188"/>
    <s v="Zoufff! - correctiesleutel leerjaar 5 "/>
    <s v="978-94-647-0031-2"/>
    <s v="Zoufff!"/>
    <s v="Frans"/>
    <s v="Published"/>
    <s v="ZFID"/>
    <n v="80"/>
    <n v="83.100000000000009"/>
    <n v="83.100000000000009"/>
  </r>
  <r>
    <n v="601387"/>
    <s v="Zoufff! - flitskaarten "/>
    <s v="978-94-641-7689-6"/>
    <s v="Zoufff!"/>
    <s v="Frans"/>
    <s v="Published"/>
    <s v="ZFID"/>
    <n v="160"/>
    <n v="166"/>
    <n v="166"/>
  </r>
  <r>
    <n v="601385"/>
    <s v="Zoufff! - handleiding leerjaar 5 "/>
    <s v="978-94-641-7687-2"/>
    <s v="Zoufff!"/>
    <s v="Frans"/>
    <s v="Published"/>
    <s v="ZFID"/>
    <n v="240.01"/>
    <n v="249.5"/>
    <n v="249.5"/>
  </r>
  <r>
    <n v="603186"/>
    <s v="Zoufff! - kit de survie opzoekboek leerjaar 5 "/>
    <s v="978-94-647-0029-9"/>
    <s v="Zoufff!"/>
    <s v="Frans"/>
    <s v="Published"/>
    <s v="ZFID"/>
    <n v="9"/>
    <n v="9.35"/>
    <n v="9.35"/>
  </r>
  <r>
    <n v="601383"/>
    <s v="Zoufff! - leerwerkschrift leerjaar 5 "/>
    <s v="978-94-641-7685-8"/>
    <s v="Zoufff!"/>
    <s v="Frans"/>
    <s v="Published"/>
    <s v="ZFID"/>
    <n v="15.75"/>
    <n v="16.350000000000001"/>
    <n v="16.350000000000001"/>
  </r>
  <r>
    <n v="609219"/>
    <s v="Zoufff! 5 - standaardpakket: cahier A-D + Bingel Max"/>
    <e v="#N/A"/>
    <s v="Zoufff!"/>
    <s v="Frans"/>
    <s v="Development"/>
    <e v="#N/A"/>
    <e v="#N/A"/>
    <n v="22.55"/>
    <n v="22.55"/>
  </r>
  <r>
    <n v="609321"/>
    <s v="Zoufff! 5 - Cahier A"/>
    <e v="#N/A"/>
    <s v="Zoufff!"/>
    <s v="Frans"/>
    <s v="Development"/>
    <e v="#N/A"/>
    <e v="#N/A"/>
    <n v="4.1000000000000005"/>
    <n v="4.1000000000000005"/>
  </r>
  <r>
    <n v="609322"/>
    <s v="Zoufff! 5 - Cahier B"/>
    <e v="#N/A"/>
    <s v="Zoufff!"/>
    <s v="Frans"/>
    <s v="Development"/>
    <e v="#N/A"/>
    <e v="#N/A"/>
    <n v="4.1000000000000005"/>
    <n v="4.1000000000000005"/>
  </r>
  <r>
    <n v="609323"/>
    <s v="Zoufff! 5 - Cahier C"/>
    <e v="#N/A"/>
    <s v="Zoufff!"/>
    <s v="Frans"/>
    <s v="Development"/>
    <e v="#N/A"/>
    <e v="#N/A"/>
    <n v="4.1000000000000005"/>
    <n v="4.1000000000000005"/>
  </r>
  <r>
    <n v="609324"/>
    <s v="Zoufff! 5 - Cahier D"/>
    <e v="#N/A"/>
    <s v="Zoufff!"/>
    <s v="Frans"/>
    <s v="Development"/>
    <e v="#N/A"/>
    <e v="#N/A"/>
    <n v="4.1000000000000005"/>
    <n v="4.1000000000000005"/>
  </r>
  <r>
    <n v="603125"/>
    <s v="Zoufff! - Parcours groeiboek leerjaar 5 "/>
    <s v="978-94-647-0028-2"/>
    <s v="Zoufff!"/>
    <s v="Frans"/>
    <s v="Published"/>
    <s v="ZFID"/>
    <n v="6.5"/>
    <n v="6.75"/>
    <n v="6.75"/>
  </r>
  <r>
    <n v="602969"/>
    <s v="Zoufff! - scheurkalender leerjaar 5 (volledig) "/>
    <s v="978-94-641-7835-7"/>
    <s v="Zoufff!"/>
    <s v="Frans"/>
    <s v="Published"/>
    <s v="ZFID"/>
    <n v="14.95"/>
    <n v="15.55"/>
    <n v="15.55"/>
  </r>
  <r>
    <n v="605699"/>
    <s v="Flitskaarten 6"/>
    <s v="978-94-647-0451-8"/>
    <s v="Zoufff!"/>
    <s v="Frans"/>
    <s v="Published"/>
    <s v="ZFID"/>
    <n v="160"/>
    <n v="166"/>
    <n v="166"/>
  </r>
  <r>
    <n v="601447"/>
    <s v="Zoufff! - bingel Max leerjaar 6 "/>
    <s v="978-94-641-7691-9"/>
    <s v="Zoufff!"/>
    <s v="Frans"/>
    <s v="Published"/>
    <s v="ZLIC"/>
    <n v="5.95"/>
    <n v="7.1000000000000005"/>
    <n v="7.1000000000000005"/>
  </r>
  <r>
    <n v="601449"/>
    <s v="Zoufff! - bingel Plus leerjaar 6 "/>
    <s v="978-94-641-7693-3"/>
    <s v="Zoufff!"/>
    <s v="Frans"/>
    <s v="Published"/>
    <s v="ZLIC"/>
    <n v="2.44"/>
    <n v="3.15"/>
    <n v="3.15"/>
  </r>
  <r>
    <n v="603189"/>
    <s v="Zoufff! - correctiesleutel leerjaar 6 "/>
    <s v="978-94-647-0032-9"/>
    <s v="Zoufff!"/>
    <s v="Frans"/>
    <s v="Published"/>
    <s v="ZFID"/>
    <n v="80"/>
    <n v="83.100000000000009"/>
    <n v="83.100000000000009"/>
  </r>
  <r>
    <n v="601386"/>
    <s v="Zoufff! - handleiding leerjaar 6 "/>
    <s v="978-94-641-7688-9"/>
    <s v="Zoufff!"/>
    <s v="Frans"/>
    <s v="Published"/>
    <s v="ZFID"/>
    <n v="240.01"/>
    <n v="249.5"/>
    <n v="249.5"/>
  </r>
  <r>
    <n v="603124"/>
    <s v="Zoufff! - huiswerkschrift Parcours 6"/>
    <s v="978-94-647-0027-5"/>
    <s v="Zoufff!"/>
    <s v="Frans"/>
    <s v="Published"/>
    <s v="ZFID"/>
    <n v="6.5"/>
    <n v="6.75"/>
    <n v="6.75"/>
  </r>
  <r>
    <n v="601384"/>
    <s v="Zoufff! - leerwerkschrift leerjaar 6 "/>
    <s v="978-94-641-7686-5"/>
    <s v="Zoufff!"/>
    <s v="Frans"/>
    <s v="Published"/>
    <s v="ZFID"/>
    <n v="15.75"/>
    <n v="16.350000000000001"/>
    <n v="16.350000000000001"/>
  </r>
  <r>
    <n v="609220"/>
    <s v="Zoufff! 6 - standaardpakket: cahier E-H + Bingel Max"/>
    <e v="#N/A"/>
    <s v="Zoufff!"/>
    <s v="Frans"/>
    <s v="Development"/>
    <e v="#N/A"/>
    <e v="#N/A"/>
    <n v="22.55"/>
    <n v="22.55"/>
  </r>
  <r>
    <n v="609327"/>
    <s v="Zoufff! 6 - Cahier E"/>
    <e v="#N/A"/>
    <s v="Zoufff!"/>
    <s v="Frans"/>
    <s v="Development"/>
    <e v="#N/A"/>
    <e v="#N/A"/>
    <n v="4.1000000000000005"/>
    <n v="4.1000000000000005"/>
  </r>
  <r>
    <n v="609328"/>
    <s v="Zoufff! 6 - Cahier F"/>
    <e v="#N/A"/>
    <s v="Zoufff!"/>
    <s v="Frans"/>
    <s v="Development"/>
    <e v="#N/A"/>
    <e v="#N/A"/>
    <n v="4.1000000000000005"/>
    <n v="4.1000000000000005"/>
  </r>
  <r>
    <n v="609329"/>
    <s v="Zoufff! 6 - Cahier G"/>
    <e v="#N/A"/>
    <s v="Zoufff!"/>
    <s v="Frans"/>
    <s v="Development"/>
    <e v="#N/A"/>
    <e v="#N/A"/>
    <n v="4.1000000000000005"/>
    <n v="4.1000000000000005"/>
  </r>
  <r>
    <n v="609330"/>
    <s v="Zoufff! 6 - Cahier H"/>
    <e v="#N/A"/>
    <s v="Zoufff!"/>
    <s v="Frans"/>
    <s v="Development"/>
    <e v="#N/A"/>
    <e v="#N/A"/>
    <n v="4.1000000000000005"/>
    <n v="4.1000000000000005"/>
  </r>
  <r>
    <n v="603187"/>
    <s v="Zoufff! - opzoekboek leerjaar 6 "/>
    <s v="978-94-647-0030-5"/>
    <s v="Zoufff!"/>
    <s v="Frans"/>
    <s v="Published"/>
    <s v="ZFID"/>
    <n v="9"/>
    <n v="9.35"/>
    <n v="9.35"/>
  </r>
  <r>
    <n v="602970"/>
    <s v="Zoufff! - scheurkalender leerjaar 6 (volledig) "/>
    <s v="978-94-641-7836-4"/>
    <s v="Zoufff!"/>
    <s v="Frans"/>
    <s v="Published"/>
    <s v="ZFID"/>
    <n v="14.95"/>
    <n v="15.55"/>
    <n v="15.55"/>
  </r>
  <r>
    <n v="603987"/>
    <s v="Zoufff! - beloningsstickers"/>
    <s v="978-94-647-0154-8"/>
    <s v="Zoufff!"/>
    <s v="Frans"/>
    <s v="Published"/>
    <s v="ZFID"/>
    <n v="4.95"/>
    <m/>
    <n v="4.95"/>
  </r>
  <r>
    <n v="607750"/>
    <s v="Zoufff! - klaspop René(e)"/>
    <s v="978-94-647-0763-2"/>
    <s v="Zoufff!"/>
    <s v="Frans"/>
    <s v="Development"/>
    <s v="ZFID"/>
    <n v="34.99"/>
    <m/>
    <n v="34.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904B65-2F76-D346-BBAA-3E1049B2F1AD}" name="PivotTable4" cacheId="2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0" firstHeaderRow="1" firstDataRow="1" firstDataCol="0"/>
  <pivotFields count="10">
    <pivotField showAll="0"/>
    <pivotField showAll="0"/>
    <pivotField showAll="0"/>
    <pivotField showAll="0"/>
    <pivotField showAll="0"/>
    <pivotField showAll="0"/>
    <pivotField showAll="0"/>
    <pivotField showAll="0"/>
    <pivotField showAll="0"/>
    <pivotField numFmtId="2"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BE06AC-3C2D-5D45-B988-F71934D30D89}" name="Table1" displayName="Table1" ref="A1:F30" totalsRowShown="0" headerRowBorderDxfId="6" tableBorderDxfId="7" totalsRowBorderDxfId="5">
  <autoFilter ref="A1:F30" xr:uid="{83BE06AC-3C2D-5D45-B988-F71934D30D89}"/>
  <tableColumns count="6">
    <tableColumn id="1" xr3:uid="{7B40EBFC-74DA-D04E-93E5-56A6EFD062FE}" name="601446"/>
    <tableColumn id="2" xr3:uid="{E42BE015-7184-2144-9109-059AC762BE9E}" name="Zoufff! - bingel Max leerjaar 5 " dataDxfId="4"/>
    <tableColumn id="3" xr3:uid="{664D2D54-E98E-C947-A1C5-04CF14211892}" name="978-94-641-7690-2" dataDxfId="3"/>
    <tableColumn id="4" xr3:uid="{B1A39C98-2FF6-5849-B592-C3FF1A2EEBC0}" name="Zoufff!" dataDxfId="2"/>
    <tableColumn id="6" xr3:uid="{72AD23CF-719E-354E-878A-C8FB04D62715}" name="Published" dataDxfId="1"/>
    <tableColumn id="10" xr3:uid="{BD448912-28C5-424C-8BB4-B91A0D5C2B3D}" name="7,102"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4DBE-EB8A-40BB-9C8B-2FDBA5811CC7}">
  <sheetPr codeName="Blad1"/>
  <dimension ref="A1:Q125"/>
  <sheetViews>
    <sheetView showGridLines="0" tabSelected="1" topLeftCell="C22" zoomScale="115" zoomScaleNormal="115" workbookViewId="0">
      <selection activeCell="I14" sqref="I14"/>
    </sheetView>
  </sheetViews>
  <sheetFormatPr defaultColWidth="8.85546875" defaultRowHeight="15"/>
  <cols>
    <col min="1" max="1" width="1.7109375" customWidth="1"/>
    <col min="2" max="2" width="3.140625" hidden="1" customWidth="1"/>
    <col min="3" max="3" width="14.7109375" customWidth="1"/>
    <col min="4" max="4" width="5" customWidth="1"/>
    <col min="5" max="5" width="38.28515625" customWidth="1"/>
    <col min="6" max="6" width="14.42578125" hidden="1" customWidth="1"/>
    <col min="7" max="7" width="18.28515625" customWidth="1"/>
    <col min="8" max="8" width="29.85546875" customWidth="1"/>
    <col min="9" max="9" width="7" style="1" customWidth="1"/>
    <col min="10" max="10" width="10.28515625" style="1" customWidth="1"/>
    <col min="11" max="11" width="19.140625" customWidth="1"/>
    <col min="12" max="12" width="13.42578125" hidden="1" customWidth="1"/>
    <col min="13" max="13" width="33" customWidth="1"/>
    <col min="15" max="15" width="2" customWidth="1"/>
    <col min="16" max="16" width="1" hidden="1" customWidth="1"/>
    <col min="17" max="17" width="8.85546875" hidden="1" customWidth="1"/>
    <col min="18" max="18" width="18.85546875" customWidth="1"/>
    <col min="19" max="19" width="43.140625" customWidth="1"/>
  </cols>
  <sheetData>
    <row r="1" spans="1:15" ht="23.25">
      <c r="G1" s="49" t="s">
        <v>0</v>
      </c>
    </row>
    <row r="2" spans="1:15" ht="26.25">
      <c r="E2" s="115"/>
      <c r="F2" s="115"/>
      <c r="G2" s="115"/>
      <c r="H2" s="115"/>
      <c r="I2" s="115"/>
      <c r="J2" s="2"/>
    </row>
    <row r="3" spans="1:15" ht="26.25">
      <c r="E3" s="2"/>
      <c r="F3" s="2"/>
      <c r="G3" s="2"/>
      <c r="H3" s="2"/>
      <c r="I3" s="2"/>
      <c r="J3" s="2"/>
    </row>
    <row r="4" spans="1:15" ht="26.25">
      <c r="E4" s="115"/>
      <c r="F4" s="115"/>
      <c r="G4" s="115"/>
      <c r="H4" s="115"/>
      <c r="I4" s="115"/>
      <c r="J4" s="2"/>
    </row>
    <row r="5" spans="1:15" ht="26.25">
      <c r="A5" s="3"/>
      <c r="B5" s="3"/>
      <c r="C5" s="4" t="s">
        <v>1</v>
      </c>
      <c r="D5" s="4"/>
      <c r="E5" s="5"/>
      <c r="F5" s="5"/>
      <c r="G5" s="5"/>
      <c r="H5" s="5"/>
      <c r="I5" s="5"/>
      <c r="J5" s="5"/>
      <c r="K5" s="3"/>
      <c r="L5" s="6"/>
      <c r="M5" s="6"/>
      <c r="N5" s="6"/>
    </row>
    <row r="6" spans="1:15" ht="47.1" customHeight="1">
      <c r="A6" s="120"/>
      <c r="B6" s="120"/>
      <c r="C6" s="96" t="s">
        <v>2</v>
      </c>
      <c r="D6" s="96"/>
      <c r="E6" s="116"/>
      <c r="F6" s="116"/>
      <c r="G6" s="116"/>
      <c r="H6" s="116"/>
      <c r="I6" s="116"/>
      <c r="J6" s="116"/>
      <c r="K6" s="116"/>
      <c r="L6" s="77"/>
    </row>
    <row r="7" spans="1:15" ht="27" customHeight="1">
      <c r="A7" s="120"/>
      <c r="B7" s="120"/>
      <c r="C7" s="120"/>
      <c r="D7" s="121"/>
      <c r="E7" s="121"/>
      <c r="F7" s="120"/>
      <c r="G7" s="120"/>
      <c r="H7" s="97"/>
      <c r="I7" s="97"/>
      <c r="J7" s="97"/>
      <c r="K7" s="77"/>
      <c r="L7" s="77"/>
    </row>
    <row r="8" spans="1:15" ht="27" customHeight="1">
      <c r="A8" s="119" t="s">
        <v>3</v>
      </c>
      <c r="B8" s="119"/>
      <c r="C8" s="119"/>
      <c r="D8" s="119"/>
      <c r="E8" s="119"/>
      <c r="F8" s="119"/>
      <c r="G8" s="119"/>
      <c r="H8" s="119"/>
      <c r="I8" s="119"/>
      <c r="J8" s="119"/>
      <c r="K8" s="119"/>
      <c r="L8" s="77"/>
    </row>
    <row r="9" spans="1:15" ht="26.25">
      <c r="C9" s="7"/>
      <c r="D9" s="7"/>
      <c r="H9" s="2"/>
      <c r="I9" s="2"/>
      <c r="J9" s="2"/>
    </row>
    <row r="10" spans="1:15" ht="26.25">
      <c r="A10" s="3"/>
      <c r="B10" s="3"/>
      <c r="C10" s="4" t="s">
        <v>4</v>
      </c>
      <c r="D10" s="4"/>
      <c r="E10" s="5"/>
      <c r="F10" s="5"/>
      <c r="G10" s="5"/>
      <c r="H10" s="5"/>
      <c r="I10" s="5"/>
      <c r="J10" s="5"/>
      <c r="K10" s="3"/>
      <c r="L10" s="6"/>
      <c r="M10" s="6"/>
      <c r="N10" s="6"/>
      <c r="O10" s="6"/>
    </row>
    <row r="11" spans="1:15" ht="26.25">
      <c r="C11" s="8"/>
      <c r="D11" s="8"/>
      <c r="H11" s="2"/>
      <c r="I11" s="2"/>
      <c r="J11" s="2"/>
    </row>
    <row r="12" spans="1:15" ht="33.950000000000003" customHeight="1">
      <c r="C12" s="118" t="s">
        <v>5</v>
      </c>
      <c r="D12" s="118"/>
      <c r="E12" s="118"/>
      <c r="F12" s="9"/>
      <c r="H12" s="118" t="s">
        <v>6</v>
      </c>
      <c r="I12" s="118"/>
      <c r="J12" s="118"/>
      <c r="K12" s="118"/>
    </row>
    <row r="13" spans="1:15">
      <c r="C13" s="10" t="s">
        <v>7</v>
      </c>
      <c r="D13" s="50"/>
      <c r="E13" s="11"/>
      <c r="F13" s="12"/>
      <c r="H13" s="10" t="s">
        <v>7</v>
      </c>
      <c r="I13" s="51"/>
      <c r="J13" s="13"/>
      <c r="K13" s="11"/>
    </row>
    <row r="14" spans="1:15">
      <c r="C14" s="10" t="s">
        <v>8</v>
      </c>
      <c r="D14" s="50"/>
      <c r="E14" s="11"/>
      <c r="F14" s="12"/>
      <c r="H14" s="10" t="s">
        <v>8</v>
      </c>
      <c r="I14" s="51"/>
      <c r="J14" s="13"/>
      <c r="K14" s="11"/>
    </row>
    <row r="15" spans="1:15" ht="26.25">
      <c r="C15" s="7"/>
      <c r="D15" s="7"/>
      <c r="H15" s="14"/>
      <c r="I15" s="2"/>
      <c r="J15" s="2"/>
    </row>
    <row r="16" spans="1:15" ht="26.25">
      <c r="A16" s="3"/>
      <c r="B16" s="3"/>
      <c r="C16" s="4" t="s">
        <v>9</v>
      </c>
      <c r="D16" s="4"/>
      <c r="E16" s="5"/>
      <c r="F16" s="5"/>
      <c r="G16" s="5"/>
      <c r="H16" s="5"/>
      <c r="I16" s="5"/>
      <c r="J16" s="5"/>
      <c r="K16" s="3"/>
      <c r="L16" s="6"/>
      <c r="M16" s="6"/>
      <c r="N16" s="6"/>
      <c r="O16" s="6"/>
    </row>
    <row r="17" spans="1:14" ht="26.25">
      <c r="C17" s="7"/>
      <c r="D17" s="7"/>
      <c r="H17" s="14"/>
      <c r="I17" s="2"/>
      <c r="J17" s="2"/>
    </row>
    <row r="18" spans="1:14" ht="48.95" customHeight="1">
      <c r="C18" s="118" t="s">
        <v>10</v>
      </c>
      <c r="D18" s="118"/>
      <c r="E18" s="118"/>
      <c r="F18" s="9"/>
      <c r="H18" s="118" t="s">
        <v>11</v>
      </c>
      <c r="I18" s="118"/>
      <c r="J18" s="118"/>
      <c r="K18" s="118"/>
      <c r="L18" s="9"/>
      <c r="M18" s="15" t="s">
        <v>12</v>
      </c>
    </row>
    <row r="19" spans="1:14" ht="16.5" customHeight="1">
      <c r="C19" s="10" t="s">
        <v>7</v>
      </c>
      <c r="D19" s="11"/>
      <c r="E19" s="11"/>
      <c r="F19" s="16" t="b">
        <v>0</v>
      </c>
      <c r="H19" s="10" t="s">
        <v>7</v>
      </c>
      <c r="I19" s="11"/>
      <c r="J19" s="11"/>
      <c r="K19" s="11"/>
      <c r="L19" s="16" t="b">
        <v>0</v>
      </c>
      <c r="M19" s="101"/>
    </row>
    <row r="20" spans="1:14" ht="16.5" customHeight="1">
      <c r="C20" s="10" t="s">
        <v>8</v>
      </c>
      <c r="D20" s="11"/>
      <c r="E20" s="11"/>
      <c r="F20" s="16" t="b">
        <v>0</v>
      </c>
      <c r="H20" s="10" t="s">
        <v>8</v>
      </c>
      <c r="I20" s="11"/>
      <c r="J20" s="11"/>
      <c r="K20" s="11"/>
      <c r="L20" s="16" t="b">
        <v>0</v>
      </c>
      <c r="M20" s="15"/>
    </row>
    <row r="21" spans="1:14" ht="16.5" customHeight="1">
      <c r="I21"/>
      <c r="J21"/>
    </row>
    <row r="22" spans="1:14" ht="25.5" customHeight="1">
      <c r="A22" s="3"/>
      <c r="B22" s="3"/>
      <c r="C22" s="4" t="s">
        <v>13</v>
      </c>
      <c r="D22" s="4"/>
      <c r="E22" s="5"/>
      <c r="F22" s="5"/>
      <c r="G22" s="5"/>
      <c r="H22" s="5"/>
      <c r="I22" s="5"/>
      <c r="J22" s="5"/>
      <c r="K22" s="3"/>
    </row>
    <row r="23" spans="1:14" ht="16.5" customHeight="1">
      <c r="I23"/>
      <c r="J23"/>
    </row>
    <row r="24" spans="1:14" s="42" customFormat="1" ht="27" customHeight="1">
      <c r="C24" s="111" t="s">
        <v>14</v>
      </c>
      <c r="D24" s="43"/>
      <c r="E24" s="43"/>
      <c r="F24" s="43"/>
      <c r="G24" s="43"/>
      <c r="H24" s="43" t="s">
        <v>15</v>
      </c>
      <c r="I24" s="43"/>
      <c r="J24" s="44" t="s">
        <v>16</v>
      </c>
      <c r="K24" s="43" t="s">
        <v>17</v>
      </c>
    </row>
    <row r="25" spans="1:14">
      <c r="A25" s="17"/>
      <c r="B25" s="19"/>
      <c r="C25" s="19"/>
      <c r="D25" s="46" t="s">
        <v>18</v>
      </c>
      <c r="E25" s="45"/>
      <c r="F25" s="46"/>
      <c r="G25" s="46"/>
      <c r="H25" s="46"/>
      <c r="I25" s="47"/>
      <c r="J25" s="47"/>
      <c r="K25" s="48"/>
      <c r="L25" s="17"/>
      <c r="M25" s="17"/>
      <c r="N25" s="17"/>
    </row>
    <row r="26" spans="1:14">
      <c r="A26" s="17"/>
      <c r="B26" s="19"/>
      <c r="C26" s="19"/>
      <c r="D26" s="106" t="s">
        <v>19</v>
      </c>
      <c r="E26" s="20"/>
      <c r="F26" s="21"/>
      <c r="G26" s="22"/>
      <c r="H26" s="23"/>
      <c r="I26" s="24"/>
      <c r="J26" s="24"/>
      <c r="K26" s="23"/>
      <c r="L26" s="17"/>
      <c r="M26" s="17"/>
      <c r="N26" s="17"/>
    </row>
    <row r="27" spans="1:14" s="82" customFormat="1">
      <c r="A27" s="79"/>
      <c r="B27" s="80">
        <f>$D$13</f>
        <v>0</v>
      </c>
      <c r="C27" s="81"/>
      <c r="D27" s="82" t="s">
        <v>20</v>
      </c>
      <c r="E27" s="32"/>
      <c r="F27" s="83"/>
      <c r="G27" s="84"/>
      <c r="H27" s="93" t="s">
        <v>21</v>
      </c>
      <c r="I27" s="92" t="s">
        <v>22</v>
      </c>
      <c r="J27" s="85">
        <v>22.55</v>
      </c>
      <c r="K27" s="85">
        <f>J27*C27</f>
        <v>0</v>
      </c>
      <c r="L27" s="79"/>
      <c r="M27" s="86"/>
      <c r="N27" s="79"/>
    </row>
    <row r="28" spans="1:14" s="82" customFormat="1">
      <c r="A28" s="79"/>
      <c r="B28" s="80"/>
      <c r="C28" s="81"/>
      <c r="D28" s="94" t="s">
        <v>23</v>
      </c>
      <c r="E28" s="32"/>
      <c r="F28" s="83"/>
      <c r="G28" s="83"/>
      <c r="H28" s="102"/>
      <c r="I28" s="103"/>
      <c r="J28" s="104"/>
      <c r="K28" s="105"/>
      <c r="L28" s="79"/>
      <c r="M28" s="86"/>
      <c r="N28" s="79"/>
    </row>
    <row r="29" spans="1:14">
      <c r="A29" s="17"/>
      <c r="B29" s="25"/>
      <c r="C29" s="41"/>
      <c r="D29" s="107" t="s">
        <v>24</v>
      </c>
      <c r="E29" s="91"/>
      <c r="F29" s="18"/>
      <c r="G29" s="22"/>
      <c r="H29" s="27" t="s">
        <v>25</v>
      </c>
      <c r="I29" s="100"/>
      <c r="J29" s="28">
        <v>4.0999999999999996</v>
      </c>
      <c r="K29" s="28">
        <f t="shared" ref="K29:K33" si="0">J29*C29</f>
        <v>0</v>
      </c>
      <c r="L29" s="17"/>
      <c r="M29" s="29"/>
      <c r="N29" s="17"/>
    </row>
    <row r="30" spans="1:14">
      <c r="A30" s="17"/>
      <c r="B30" s="25"/>
      <c r="C30" s="41"/>
      <c r="D30" s="107" t="s">
        <v>26</v>
      </c>
      <c r="E30" s="91"/>
      <c r="F30" s="18"/>
      <c r="G30" s="22"/>
      <c r="H30" s="27" t="s">
        <v>27</v>
      </c>
      <c r="I30" s="100"/>
      <c r="J30" s="28">
        <v>4.0999999999999996</v>
      </c>
      <c r="K30" s="28">
        <f t="shared" si="0"/>
        <v>0</v>
      </c>
      <c r="L30" s="17"/>
      <c r="M30" s="29"/>
      <c r="N30" s="17"/>
    </row>
    <row r="31" spans="1:14">
      <c r="A31" s="17"/>
      <c r="B31" s="25"/>
      <c r="C31" s="41"/>
      <c r="D31" s="107" t="s">
        <v>28</v>
      </c>
      <c r="E31" s="91"/>
      <c r="F31" s="18"/>
      <c r="G31" s="22"/>
      <c r="H31" s="27" t="s">
        <v>29</v>
      </c>
      <c r="I31" s="100"/>
      <c r="J31" s="28">
        <v>4.0999999999999996</v>
      </c>
      <c r="K31" s="28">
        <f t="shared" si="0"/>
        <v>0</v>
      </c>
      <c r="L31" s="17"/>
      <c r="M31" s="29"/>
      <c r="N31" s="17"/>
    </row>
    <row r="32" spans="1:14">
      <c r="A32" s="17"/>
      <c r="B32" s="25"/>
      <c r="C32" s="41"/>
      <c r="D32" s="107" t="s">
        <v>30</v>
      </c>
      <c r="E32" s="91"/>
      <c r="F32" s="18"/>
      <c r="G32" s="22"/>
      <c r="H32" s="27" t="s">
        <v>31</v>
      </c>
      <c r="I32" s="100"/>
      <c r="J32" s="28">
        <v>4.0999999999999996</v>
      </c>
      <c r="K32" s="28">
        <f t="shared" si="0"/>
        <v>0</v>
      </c>
      <c r="L32" s="17"/>
      <c r="M32" s="29"/>
      <c r="N32" s="17"/>
    </row>
    <row r="33" spans="1:14">
      <c r="A33" s="17"/>
      <c r="B33" s="25"/>
      <c r="C33" s="41"/>
      <c r="D33" s="108" t="s">
        <v>32</v>
      </c>
      <c r="E33" s="26"/>
      <c r="F33" s="18"/>
      <c r="G33" s="22"/>
      <c r="H33" s="27" t="s">
        <v>33</v>
      </c>
      <c r="I33" s="100"/>
      <c r="J33" s="28">
        <v>7.1</v>
      </c>
      <c r="K33" s="28">
        <f t="shared" si="0"/>
        <v>0</v>
      </c>
      <c r="L33" s="17"/>
      <c r="M33" s="29"/>
      <c r="N33" s="17"/>
    </row>
    <row r="34" spans="1:14">
      <c r="A34" s="17"/>
      <c r="B34" s="25">
        <f>$D$13</f>
        <v>0</v>
      </c>
      <c r="C34" s="81"/>
      <c r="D34" s="22" t="s">
        <v>34</v>
      </c>
      <c r="E34" s="26"/>
      <c r="F34" s="18"/>
      <c r="G34" s="22"/>
      <c r="H34" s="27" t="s">
        <v>35</v>
      </c>
      <c r="I34" s="28"/>
      <c r="J34" s="28">
        <v>9.35</v>
      </c>
      <c r="K34" s="28">
        <f>J34*C34</f>
        <v>0</v>
      </c>
      <c r="L34" s="17"/>
      <c r="M34" s="29"/>
      <c r="N34" s="17"/>
    </row>
    <row r="35" spans="1:14">
      <c r="A35" s="17"/>
      <c r="B35" s="25">
        <f>IF(F$19=FALSE,D$13,0)</f>
        <v>0</v>
      </c>
      <c r="C35" s="81">
        <f>B35</f>
        <v>0</v>
      </c>
      <c r="D35" s="22" t="s">
        <v>36</v>
      </c>
      <c r="E35" s="26"/>
      <c r="F35" s="18"/>
      <c r="G35" s="22"/>
      <c r="H35" s="27" t="s">
        <v>37</v>
      </c>
      <c r="I35" s="30" t="s">
        <v>38</v>
      </c>
      <c r="J35" s="28">
        <v>6.75</v>
      </c>
      <c r="K35" s="28">
        <f>J35*C35</f>
        <v>0</v>
      </c>
      <c r="L35" s="17"/>
      <c r="M35" s="29"/>
      <c r="N35" s="17"/>
    </row>
    <row r="36" spans="1:14">
      <c r="A36" s="17"/>
      <c r="B36" s="19"/>
      <c r="C36" s="41"/>
      <c r="D36" s="106" t="s">
        <v>39</v>
      </c>
      <c r="E36" s="20"/>
      <c r="F36" s="18"/>
      <c r="G36" s="22"/>
      <c r="H36" s="27"/>
      <c r="I36" s="28"/>
      <c r="J36" s="28"/>
      <c r="K36" s="28"/>
      <c r="L36" s="17"/>
      <c r="M36" s="29"/>
      <c r="N36" s="17"/>
    </row>
    <row r="37" spans="1:14">
      <c r="A37" s="17"/>
      <c r="B37" s="25">
        <f>IF(L$19=FALSE,I$13,0)</f>
        <v>0</v>
      </c>
      <c r="C37" s="81">
        <f>B37</f>
        <v>0</v>
      </c>
      <c r="D37" s="22" t="s">
        <v>40</v>
      </c>
      <c r="E37" s="26"/>
      <c r="F37" s="18"/>
      <c r="G37" s="22"/>
      <c r="H37" s="27" t="s">
        <v>41</v>
      </c>
      <c r="I37" s="31" t="s">
        <v>42</v>
      </c>
      <c r="J37" s="28">
        <v>249.5</v>
      </c>
      <c r="K37" s="28">
        <f>J37*C37</f>
        <v>0</v>
      </c>
      <c r="L37" s="17"/>
      <c r="M37" s="29"/>
      <c r="N37" s="17"/>
    </row>
    <row r="38" spans="1:14">
      <c r="A38" s="17"/>
      <c r="B38" s="25">
        <f>IF(L$19=FALSE,I$13,0)</f>
        <v>0</v>
      </c>
      <c r="C38" s="81">
        <f>B38</f>
        <v>0</v>
      </c>
      <c r="D38" s="22" t="s">
        <v>43</v>
      </c>
      <c r="E38" s="26"/>
      <c r="F38" s="18"/>
      <c r="G38" s="22"/>
      <c r="H38" s="27" t="s">
        <v>44</v>
      </c>
      <c r="I38" s="31" t="s">
        <v>42</v>
      </c>
      <c r="J38" s="28">
        <v>83.1</v>
      </c>
      <c r="K38" s="28">
        <f>J38*C38</f>
        <v>0</v>
      </c>
      <c r="L38" s="17"/>
      <c r="M38" s="29"/>
      <c r="N38" s="17"/>
    </row>
    <row r="39" spans="1:14">
      <c r="A39" s="17"/>
      <c r="B39" s="19"/>
      <c r="C39" s="41"/>
      <c r="D39" s="106" t="s">
        <v>45</v>
      </c>
      <c r="E39" s="20"/>
      <c r="F39" s="18"/>
      <c r="G39" s="22"/>
      <c r="H39" s="27"/>
      <c r="I39" s="28"/>
      <c r="J39" s="28"/>
      <c r="K39" s="28"/>
      <c r="L39" s="17"/>
      <c r="M39" s="29"/>
      <c r="N39" s="17"/>
    </row>
    <row r="40" spans="1:14">
      <c r="A40" s="17"/>
      <c r="B40" s="25">
        <f>IF(F$19=FALSE,I$13,0)</f>
        <v>0</v>
      </c>
      <c r="C40" s="81">
        <f>B40</f>
        <v>0</v>
      </c>
      <c r="D40" s="22" t="s">
        <v>46</v>
      </c>
      <c r="E40" s="20"/>
      <c r="F40" s="18"/>
      <c r="G40" s="22"/>
      <c r="H40" s="27" t="s">
        <v>47</v>
      </c>
      <c r="I40" s="30" t="s">
        <v>38</v>
      </c>
      <c r="J40" s="28">
        <v>15.55</v>
      </c>
      <c r="K40" s="28">
        <f t="shared" ref="K40:K44" si="1">J40*C40</f>
        <v>0</v>
      </c>
      <c r="L40" s="17"/>
      <c r="M40" s="29"/>
      <c r="N40" s="17"/>
    </row>
    <row r="41" spans="1:14">
      <c r="A41" s="17"/>
      <c r="B41" s="25">
        <f t="shared" ref="B41:B44" si="2">IF(F$19=FALSE,I$13,0)</f>
        <v>0</v>
      </c>
      <c r="C41" s="81">
        <f t="shared" ref="C41:C44" si="3">B41</f>
        <v>0</v>
      </c>
      <c r="D41" s="22" t="s">
        <v>48</v>
      </c>
      <c r="E41" s="20"/>
      <c r="F41" s="18"/>
      <c r="G41" s="22"/>
      <c r="H41" s="27" t="s">
        <v>49</v>
      </c>
      <c r="I41" s="30" t="s">
        <v>38</v>
      </c>
      <c r="J41" s="28">
        <v>4.95</v>
      </c>
      <c r="K41" s="28">
        <f t="shared" si="1"/>
        <v>0</v>
      </c>
      <c r="L41" s="17"/>
      <c r="M41" s="29"/>
      <c r="N41" s="17"/>
    </row>
    <row r="42" spans="1:14">
      <c r="A42" s="17"/>
      <c r="B42" s="25">
        <f t="shared" si="2"/>
        <v>0</v>
      </c>
      <c r="C42" s="81">
        <f t="shared" si="3"/>
        <v>0</v>
      </c>
      <c r="D42" s="22" t="s">
        <v>50</v>
      </c>
      <c r="E42" s="26"/>
      <c r="F42" s="18"/>
      <c r="G42" s="22"/>
      <c r="H42" s="27" t="s">
        <v>51</v>
      </c>
      <c r="I42" s="30" t="s">
        <v>38</v>
      </c>
      <c r="J42" s="28">
        <v>166</v>
      </c>
      <c r="K42" s="28">
        <f t="shared" si="1"/>
        <v>0</v>
      </c>
      <c r="L42" s="17"/>
      <c r="M42" s="29"/>
      <c r="N42" s="17"/>
    </row>
    <row r="43" spans="1:14">
      <c r="A43" s="17"/>
      <c r="B43" s="25">
        <f t="shared" si="2"/>
        <v>0</v>
      </c>
      <c r="C43" s="81">
        <f t="shared" si="3"/>
        <v>0</v>
      </c>
      <c r="D43" s="18" t="s">
        <v>52</v>
      </c>
      <c r="E43" s="26"/>
      <c r="F43" s="18"/>
      <c r="G43" s="22"/>
      <c r="H43" s="27" t="s">
        <v>53</v>
      </c>
      <c r="I43" s="30" t="s">
        <v>38</v>
      </c>
      <c r="J43" s="28">
        <v>34.99</v>
      </c>
      <c r="K43" s="28">
        <f t="shared" si="1"/>
        <v>0</v>
      </c>
      <c r="M43" s="29"/>
      <c r="N43" s="17"/>
    </row>
    <row r="44" spans="1:14">
      <c r="A44" s="17"/>
      <c r="B44" s="25">
        <f t="shared" si="2"/>
        <v>0</v>
      </c>
      <c r="C44" s="81">
        <f t="shared" si="3"/>
        <v>0</v>
      </c>
      <c r="D44" s="18" t="s">
        <v>54</v>
      </c>
      <c r="E44" s="26"/>
      <c r="F44" s="18"/>
      <c r="G44" s="22"/>
      <c r="H44" s="53" t="s">
        <v>55</v>
      </c>
      <c r="I44" s="30"/>
      <c r="J44" s="28">
        <v>113.99</v>
      </c>
      <c r="K44" s="28">
        <f t="shared" si="1"/>
        <v>0</v>
      </c>
      <c r="M44" s="29"/>
      <c r="N44" s="17"/>
    </row>
    <row r="45" spans="1:14">
      <c r="A45" s="17"/>
      <c r="B45" s="25"/>
      <c r="C45" s="27"/>
      <c r="D45" s="83"/>
      <c r="E45" s="18"/>
      <c r="F45" s="18"/>
      <c r="G45" s="18"/>
      <c r="H45" s="27"/>
      <c r="I45" s="28"/>
      <c r="J45" s="28"/>
      <c r="K45" s="28"/>
      <c r="L45" s="17"/>
      <c r="M45" s="29"/>
      <c r="N45" s="17"/>
    </row>
    <row r="46" spans="1:14">
      <c r="B46" s="19"/>
      <c r="C46" s="19"/>
      <c r="D46" s="46" t="s">
        <v>56</v>
      </c>
      <c r="E46" s="45"/>
      <c r="F46" s="46"/>
      <c r="G46" s="46"/>
      <c r="H46" s="46"/>
      <c r="I46" s="47"/>
      <c r="J46" s="47"/>
      <c r="K46" s="48"/>
      <c r="N46" s="17"/>
    </row>
    <row r="47" spans="1:14">
      <c r="B47" s="98"/>
      <c r="C47" s="19"/>
      <c r="D47" s="106" t="s">
        <v>19</v>
      </c>
      <c r="E47" s="20"/>
      <c r="F47" s="21"/>
      <c r="G47" s="22"/>
      <c r="H47" s="23"/>
      <c r="I47" s="24"/>
      <c r="J47" s="24"/>
      <c r="K47" s="23"/>
      <c r="N47" s="17"/>
    </row>
    <row r="48" spans="1:14">
      <c r="A48" s="79"/>
      <c r="B48" s="99">
        <f>$D$14</f>
        <v>0</v>
      </c>
      <c r="C48" s="41">
        <f>B48</f>
        <v>0</v>
      </c>
      <c r="D48" s="22" t="s">
        <v>57</v>
      </c>
      <c r="E48" s="26"/>
      <c r="F48" s="18"/>
      <c r="G48" s="22"/>
      <c r="H48" s="95" t="s">
        <v>58</v>
      </c>
      <c r="I48" s="87" t="s">
        <v>22</v>
      </c>
      <c r="J48" s="28">
        <v>22.55</v>
      </c>
      <c r="K48" s="28">
        <f>J48*C48</f>
        <v>0</v>
      </c>
      <c r="N48" s="17"/>
    </row>
    <row r="49" spans="2:14" s="82" customFormat="1">
      <c r="B49" s="80"/>
      <c r="C49" s="81"/>
      <c r="D49" s="94" t="s">
        <v>23</v>
      </c>
      <c r="E49" s="32"/>
      <c r="F49" s="83"/>
      <c r="G49" s="83"/>
      <c r="H49" s="102"/>
      <c r="I49" s="103"/>
      <c r="J49" s="104"/>
      <c r="K49" s="105"/>
      <c r="L49" s="79"/>
      <c r="M49" s="86"/>
      <c r="N49" s="79"/>
    </row>
    <row r="50" spans="2:14">
      <c r="B50" s="99"/>
      <c r="C50" s="41"/>
      <c r="D50" s="109" t="s">
        <v>59</v>
      </c>
      <c r="E50" s="26"/>
      <c r="F50" s="18"/>
      <c r="G50" s="22"/>
      <c r="H50" s="75" t="s">
        <v>60</v>
      </c>
      <c r="I50" s="100"/>
      <c r="J50" s="28">
        <v>4.0999999999999996</v>
      </c>
      <c r="K50" s="28">
        <f t="shared" ref="K50:K54" si="4">J50*C50</f>
        <v>0</v>
      </c>
      <c r="N50" s="17"/>
    </row>
    <row r="51" spans="2:14">
      <c r="B51" s="99"/>
      <c r="C51" s="41"/>
      <c r="D51" s="109" t="s">
        <v>61</v>
      </c>
      <c r="E51" s="26"/>
      <c r="F51" s="18"/>
      <c r="G51" s="22"/>
      <c r="H51" s="75" t="s">
        <v>62</v>
      </c>
      <c r="I51" s="100"/>
      <c r="J51" s="28">
        <v>4.0999999999999996</v>
      </c>
      <c r="K51" s="28">
        <f t="shared" si="4"/>
        <v>0</v>
      </c>
      <c r="N51" s="17"/>
    </row>
    <row r="52" spans="2:14">
      <c r="B52" s="99"/>
      <c r="C52" s="41"/>
      <c r="D52" s="109" t="s">
        <v>63</v>
      </c>
      <c r="E52" s="26"/>
      <c r="F52" s="18"/>
      <c r="G52" s="22"/>
      <c r="H52" s="75" t="s">
        <v>64</v>
      </c>
      <c r="I52" s="100"/>
      <c r="J52" s="28">
        <v>4.0999999999999996</v>
      </c>
      <c r="K52" s="28">
        <f t="shared" si="4"/>
        <v>0</v>
      </c>
      <c r="N52" s="17"/>
    </row>
    <row r="53" spans="2:14">
      <c r="B53" s="99"/>
      <c r="C53" s="41"/>
      <c r="D53" s="109" t="s">
        <v>65</v>
      </c>
      <c r="E53" s="26"/>
      <c r="F53" s="18"/>
      <c r="G53" s="22"/>
      <c r="H53" s="75" t="s">
        <v>66</v>
      </c>
      <c r="I53" s="100"/>
      <c r="J53" s="28">
        <v>4.0999999999999996</v>
      </c>
      <c r="K53" s="28">
        <f t="shared" si="4"/>
        <v>0</v>
      </c>
      <c r="N53" s="17"/>
    </row>
    <row r="54" spans="2:14">
      <c r="B54" s="25"/>
      <c r="C54" s="41"/>
      <c r="D54" s="110" t="s">
        <v>67</v>
      </c>
      <c r="E54" s="26"/>
      <c r="F54" s="18"/>
      <c r="G54" s="22"/>
      <c r="H54" s="27" t="s">
        <v>68</v>
      </c>
      <c r="I54" s="100"/>
      <c r="J54" s="28">
        <v>7.1</v>
      </c>
      <c r="K54" s="28">
        <f t="shared" si="4"/>
        <v>0</v>
      </c>
      <c r="N54" s="17"/>
    </row>
    <row r="55" spans="2:14">
      <c r="B55" s="25">
        <f>IF(F$20=FALSE,D$14,0)</f>
        <v>0</v>
      </c>
      <c r="C55" s="41">
        <f>B55</f>
        <v>0</v>
      </c>
      <c r="D55" s="22" t="s">
        <v>69</v>
      </c>
      <c r="E55" s="26"/>
      <c r="F55" s="18"/>
      <c r="G55" s="22"/>
      <c r="H55" s="27" t="s">
        <v>70</v>
      </c>
      <c r="I55" s="28"/>
      <c r="J55" s="28">
        <v>9.35</v>
      </c>
      <c r="K55" s="28">
        <f>J55*C55</f>
        <v>0</v>
      </c>
      <c r="N55" s="17"/>
    </row>
    <row r="56" spans="2:14">
      <c r="B56" s="25">
        <f>IF(F$20=FALSE,D$14,0)</f>
        <v>0</v>
      </c>
      <c r="C56" s="41">
        <f>B56</f>
        <v>0</v>
      </c>
      <c r="D56" s="22" t="s">
        <v>71</v>
      </c>
      <c r="E56" s="26"/>
      <c r="F56" s="18"/>
      <c r="G56" s="22"/>
      <c r="H56" s="27" t="s">
        <v>72</v>
      </c>
      <c r="I56" s="30" t="s">
        <v>38</v>
      </c>
      <c r="J56" s="28">
        <v>6.75</v>
      </c>
      <c r="K56" s="28">
        <f>J56*C56</f>
        <v>0</v>
      </c>
      <c r="N56" s="17"/>
    </row>
    <row r="57" spans="2:14">
      <c r="B57" s="98"/>
      <c r="C57" s="41"/>
      <c r="D57" s="106" t="s">
        <v>39</v>
      </c>
      <c r="E57" s="20"/>
      <c r="F57" s="18"/>
      <c r="G57" s="22"/>
      <c r="H57" s="27"/>
      <c r="I57" s="28"/>
      <c r="J57" s="28"/>
      <c r="K57" s="28"/>
      <c r="N57" s="17"/>
    </row>
    <row r="58" spans="2:14">
      <c r="B58" s="25">
        <f>IF(L$20=FALSE,I$14,0)</f>
        <v>0</v>
      </c>
      <c r="C58" s="41">
        <f>B58</f>
        <v>0</v>
      </c>
      <c r="D58" s="22" t="s">
        <v>73</v>
      </c>
      <c r="E58" s="26"/>
      <c r="F58" s="18"/>
      <c r="G58" s="22"/>
      <c r="H58" s="27" t="s">
        <v>74</v>
      </c>
      <c r="I58" s="31" t="s">
        <v>42</v>
      </c>
      <c r="J58" s="28">
        <v>249.5</v>
      </c>
      <c r="K58" s="28">
        <f>J58*C58</f>
        <v>0</v>
      </c>
      <c r="N58" s="17"/>
    </row>
    <row r="59" spans="2:14">
      <c r="B59" s="25">
        <f>IF(L$20=FALSE,I$14,0)</f>
        <v>0</v>
      </c>
      <c r="C59" s="41">
        <f>B59</f>
        <v>0</v>
      </c>
      <c r="D59" s="22" t="s">
        <v>75</v>
      </c>
      <c r="E59" s="26"/>
      <c r="F59" s="18"/>
      <c r="G59" s="22"/>
      <c r="H59" s="27" t="s">
        <v>76</v>
      </c>
      <c r="I59" s="31" t="s">
        <v>42</v>
      </c>
      <c r="J59" s="28">
        <v>83.1</v>
      </c>
      <c r="K59" s="28">
        <f>J59*C59</f>
        <v>0</v>
      </c>
      <c r="N59" s="17"/>
    </row>
    <row r="60" spans="2:14">
      <c r="B60" s="98"/>
      <c r="C60" s="41"/>
      <c r="D60" s="106" t="s">
        <v>45</v>
      </c>
      <c r="E60" s="20"/>
      <c r="F60" s="18"/>
      <c r="G60" s="22"/>
      <c r="H60" s="27"/>
      <c r="I60" s="28"/>
      <c r="J60" s="28"/>
      <c r="K60" s="28"/>
      <c r="N60" s="17"/>
    </row>
    <row r="61" spans="2:14">
      <c r="B61" s="25">
        <f>IF(F$20=FALSE,I$14,0)</f>
        <v>0</v>
      </c>
      <c r="C61" s="41">
        <f>B61</f>
        <v>0</v>
      </c>
      <c r="D61" s="22" t="s">
        <v>77</v>
      </c>
      <c r="E61" s="20"/>
      <c r="F61" s="18"/>
      <c r="G61" s="22"/>
      <c r="H61" s="27" t="s">
        <v>78</v>
      </c>
      <c r="I61" s="30" t="s">
        <v>38</v>
      </c>
      <c r="J61" s="28">
        <v>15.55</v>
      </c>
      <c r="K61" s="28">
        <f t="shared" ref="K61:K65" si="5">J61*C61</f>
        <v>0</v>
      </c>
      <c r="N61" s="17"/>
    </row>
    <row r="62" spans="2:14">
      <c r="B62" s="25">
        <f t="shared" ref="B62:B65" si="6">IF(F$20=FALSE,I$14,0)</f>
        <v>0</v>
      </c>
      <c r="C62" s="41">
        <f t="shared" ref="C62:C65" si="7">B62</f>
        <v>0</v>
      </c>
      <c r="D62" s="22" t="s">
        <v>79</v>
      </c>
      <c r="E62" s="20"/>
      <c r="F62" s="18"/>
      <c r="G62" s="22"/>
      <c r="H62" s="27" t="s">
        <v>49</v>
      </c>
      <c r="I62" s="30" t="s">
        <v>38</v>
      </c>
      <c r="J62" s="28">
        <v>4.95</v>
      </c>
      <c r="K62" s="28">
        <f t="shared" si="5"/>
        <v>0</v>
      </c>
      <c r="N62" s="17"/>
    </row>
    <row r="63" spans="2:14">
      <c r="B63" s="25">
        <f t="shared" si="6"/>
        <v>0</v>
      </c>
      <c r="C63" s="41">
        <f t="shared" si="7"/>
        <v>0</v>
      </c>
      <c r="D63" s="22" t="s">
        <v>80</v>
      </c>
      <c r="E63" s="26"/>
      <c r="F63" s="18"/>
      <c r="G63" s="22"/>
      <c r="H63" s="27" t="s">
        <v>81</v>
      </c>
      <c r="I63" s="30" t="s">
        <v>38</v>
      </c>
      <c r="J63" s="28">
        <v>166</v>
      </c>
      <c r="K63" s="28">
        <f t="shared" si="5"/>
        <v>0</v>
      </c>
      <c r="N63" s="17"/>
    </row>
    <row r="64" spans="2:14">
      <c r="B64" s="25">
        <f t="shared" si="6"/>
        <v>0</v>
      </c>
      <c r="C64" s="41">
        <f t="shared" si="7"/>
        <v>0</v>
      </c>
      <c r="D64" s="18" t="s">
        <v>52</v>
      </c>
      <c r="E64" s="26"/>
      <c r="F64" s="18"/>
      <c r="G64" s="22"/>
      <c r="H64" s="27" t="s">
        <v>53</v>
      </c>
      <c r="I64" s="30" t="s">
        <v>38</v>
      </c>
      <c r="J64" s="28">
        <v>34.99</v>
      </c>
      <c r="K64" s="28">
        <f t="shared" si="5"/>
        <v>0</v>
      </c>
      <c r="N64" s="17"/>
    </row>
    <row r="65" spans="2:14">
      <c r="B65" s="25">
        <f t="shared" si="6"/>
        <v>0</v>
      </c>
      <c r="C65" s="41">
        <f t="shared" si="7"/>
        <v>0</v>
      </c>
      <c r="D65" s="18" t="s">
        <v>82</v>
      </c>
      <c r="E65" s="26"/>
      <c r="F65" s="18"/>
      <c r="G65" s="22"/>
      <c r="H65" s="53" t="s">
        <v>83</v>
      </c>
      <c r="I65" s="30" t="s">
        <v>38</v>
      </c>
      <c r="J65" s="28">
        <v>113.99</v>
      </c>
      <c r="K65" s="28">
        <f t="shared" si="5"/>
        <v>0</v>
      </c>
      <c r="N65" s="17"/>
    </row>
    <row r="66" spans="2:14">
      <c r="C66" s="27"/>
      <c r="D66" s="83"/>
      <c r="E66" s="18"/>
      <c r="F66" s="18"/>
      <c r="G66" s="18"/>
      <c r="H66" s="27"/>
      <c r="I66" s="28"/>
      <c r="J66" s="28"/>
      <c r="K66" s="28"/>
      <c r="N66" s="17"/>
    </row>
    <row r="67" spans="2:14">
      <c r="D67" s="33" t="s">
        <v>84</v>
      </c>
      <c r="E67" s="33"/>
      <c r="F67" s="52"/>
      <c r="G67" s="34"/>
      <c r="H67" s="35"/>
      <c r="I67" s="36"/>
      <c r="J67" s="36"/>
      <c r="K67" s="37">
        <f>SUM(K27:K65)</f>
        <v>0</v>
      </c>
      <c r="N67" s="17"/>
    </row>
    <row r="68" spans="2:14">
      <c r="D68" s="33" t="s">
        <v>85</v>
      </c>
      <c r="E68" s="33"/>
      <c r="F68" s="52"/>
      <c r="G68" s="34"/>
      <c r="H68" s="35"/>
      <c r="I68" s="36"/>
      <c r="J68" s="36"/>
      <c r="K68" s="37">
        <f>SUM(K27,K29:K33,K35,K40,K48,K50:K54,K56,K61)</f>
        <v>0</v>
      </c>
      <c r="N68" s="17"/>
    </row>
    <row r="69" spans="2:14">
      <c r="E69" s="17"/>
      <c r="F69" s="35"/>
      <c r="G69" s="17"/>
      <c r="H69" s="35"/>
      <c r="I69" s="36"/>
      <c r="J69" s="36"/>
      <c r="K69" s="17"/>
      <c r="N69" s="17"/>
    </row>
    <row r="70" spans="2:14">
      <c r="D70" s="112" t="s">
        <v>86</v>
      </c>
      <c r="E70" s="77"/>
      <c r="F70" s="77"/>
      <c r="G70" s="17"/>
      <c r="H70" s="17"/>
      <c r="I70" s="17"/>
      <c r="J70" s="36"/>
      <c r="K70" s="17"/>
      <c r="N70" s="17"/>
    </row>
    <row r="71" spans="2:14">
      <c r="D71" s="77" t="s">
        <v>87</v>
      </c>
      <c r="E71" s="77"/>
      <c r="F71" s="77"/>
      <c r="G71" s="17"/>
      <c r="H71" s="17"/>
      <c r="I71" s="17"/>
    </row>
    <row r="72" spans="2:14">
      <c r="D72" s="113" t="s">
        <v>88</v>
      </c>
      <c r="E72" s="77"/>
      <c r="F72" s="77"/>
      <c r="G72" s="17"/>
      <c r="H72" s="17"/>
      <c r="I72" s="17"/>
      <c r="J72" s="36"/>
      <c r="K72" s="17"/>
      <c r="N72" s="17"/>
    </row>
    <row r="73" spans="2:14">
      <c r="D73" s="76" t="s">
        <v>89</v>
      </c>
      <c r="E73" s="77"/>
      <c r="F73" s="77"/>
      <c r="G73" s="17"/>
      <c r="H73" s="17"/>
      <c r="I73" s="17"/>
      <c r="K73" s="17"/>
    </row>
    <row r="74" spans="2:14">
      <c r="D74" s="114"/>
      <c r="E74" s="77"/>
      <c r="F74" s="77"/>
      <c r="G74" s="17"/>
      <c r="H74" s="17"/>
      <c r="I74" s="17"/>
      <c r="K74" s="17"/>
    </row>
    <row r="75" spans="2:14">
      <c r="D75" s="114"/>
      <c r="E75" s="77"/>
      <c r="F75" s="77"/>
      <c r="G75" s="17"/>
      <c r="H75" s="17"/>
      <c r="I75" s="17"/>
      <c r="K75" s="17"/>
    </row>
    <row r="76" spans="2:14">
      <c r="D76" s="87" t="s">
        <v>22</v>
      </c>
      <c r="E76" s="77" t="s">
        <v>90</v>
      </c>
      <c r="F76" s="77"/>
      <c r="G76" s="17"/>
      <c r="H76" s="17"/>
      <c r="I76" s="17"/>
      <c r="J76" s="29"/>
      <c r="K76" s="17"/>
    </row>
    <row r="77" spans="2:14">
      <c r="D77" s="88" t="s">
        <v>22</v>
      </c>
      <c r="E77" s="76" t="s">
        <v>91</v>
      </c>
      <c r="F77" s="76"/>
      <c r="G77" s="17"/>
      <c r="H77" s="17"/>
      <c r="I77" s="17"/>
      <c r="J77" s="29"/>
      <c r="K77" s="17"/>
    </row>
    <row r="78" spans="2:14">
      <c r="D78" s="89" t="s">
        <v>42</v>
      </c>
      <c r="E78" s="76" t="s">
        <v>92</v>
      </c>
      <c r="F78" s="76"/>
      <c r="G78" s="17"/>
      <c r="H78" s="17"/>
      <c r="I78" s="17"/>
      <c r="J78" s="29"/>
      <c r="K78" s="17"/>
    </row>
    <row r="79" spans="2:14">
      <c r="D79" s="90" t="s">
        <v>38</v>
      </c>
      <c r="E79" s="76" t="s">
        <v>93</v>
      </c>
      <c r="F79" s="76"/>
      <c r="G79" s="17"/>
      <c r="H79" s="17"/>
      <c r="I79" s="17"/>
      <c r="J79" s="29"/>
      <c r="K79" s="17"/>
    </row>
    <row r="80" spans="2:14">
      <c r="D80" s="78"/>
      <c r="E80" s="17"/>
      <c r="F80" s="17"/>
      <c r="G80" s="17"/>
      <c r="H80" s="17"/>
      <c r="I80" s="29"/>
      <c r="J80" s="29"/>
      <c r="K80" s="17"/>
    </row>
    <row r="81" spans="1:15">
      <c r="D81" s="17"/>
      <c r="E81" s="17"/>
      <c r="F81" s="17"/>
      <c r="G81" s="17"/>
      <c r="H81" s="17"/>
      <c r="I81" s="29"/>
      <c r="J81" s="29"/>
      <c r="K81" s="17"/>
    </row>
    <row r="82" spans="1:15" ht="26.25">
      <c r="A82" s="3"/>
      <c r="B82" s="3"/>
      <c r="C82" s="4" t="s">
        <v>94</v>
      </c>
      <c r="D82" s="4"/>
      <c r="E82" s="5"/>
      <c r="F82" s="5"/>
      <c r="G82" s="5"/>
      <c r="H82" s="5"/>
      <c r="I82" s="5"/>
      <c r="J82" s="5"/>
      <c r="K82" s="3"/>
      <c r="L82" s="6">
        <v>0.9</v>
      </c>
      <c r="M82" s="6"/>
      <c r="N82" s="6"/>
      <c r="O82" s="6"/>
    </row>
    <row r="83" spans="1:15" ht="26.25">
      <c r="A83" s="6"/>
      <c r="B83" s="6"/>
      <c r="C83" s="38"/>
      <c r="D83" s="38"/>
      <c r="E83" s="39"/>
      <c r="F83" s="39"/>
      <c r="G83" s="39"/>
      <c r="H83" s="39"/>
      <c r="I83" s="39"/>
      <c r="J83" s="39"/>
      <c r="K83" s="6"/>
      <c r="L83" s="6"/>
      <c r="M83" s="6"/>
      <c r="N83" s="6"/>
      <c r="O83" s="6"/>
    </row>
    <row r="84" spans="1:15">
      <c r="C84" s="76" t="s">
        <v>95</v>
      </c>
      <c r="D84" s="17"/>
      <c r="E84" s="17"/>
      <c r="F84" s="17"/>
      <c r="G84" s="17"/>
      <c r="H84" s="17"/>
      <c r="I84" s="40"/>
      <c r="J84" s="40"/>
      <c r="K84" s="17"/>
    </row>
    <row r="85" spans="1:15">
      <c r="C85" s="76" t="s">
        <v>96</v>
      </c>
      <c r="D85" s="17"/>
      <c r="E85" s="17"/>
      <c r="F85" s="17"/>
      <c r="G85" s="17"/>
      <c r="H85" s="17"/>
      <c r="I85" s="40"/>
      <c r="J85" s="40"/>
      <c r="K85" s="17"/>
    </row>
    <row r="86" spans="1:15">
      <c r="C86" s="17"/>
      <c r="D86" s="17"/>
      <c r="E86" s="17"/>
      <c r="F86" s="17"/>
      <c r="G86" s="17"/>
      <c r="H86" s="17"/>
      <c r="I86" s="40"/>
      <c r="J86" s="40"/>
      <c r="K86" s="17"/>
    </row>
    <row r="87" spans="1:15">
      <c r="C87" s="117" t="s">
        <v>97</v>
      </c>
      <c r="D87" s="117"/>
      <c r="E87" s="117"/>
      <c r="F87" s="117"/>
      <c r="G87" s="117"/>
      <c r="H87" s="117"/>
      <c r="I87" s="117"/>
      <c r="J87" s="117"/>
      <c r="K87" s="117"/>
    </row>
    <row r="88" spans="1:15">
      <c r="F88" s="17"/>
      <c r="G88" s="17"/>
      <c r="H88" s="17"/>
      <c r="I88" s="40"/>
      <c r="J88" s="40"/>
      <c r="K88" s="17"/>
    </row>
    <row r="89" spans="1:15">
      <c r="F89" s="17"/>
      <c r="G89" s="17"/>
      <c r="H89" s="17"/>
      <c r="I89" s="40"/>
      <c r="J89" s="40"/>
      <c r="K89" s="17"/>
    </row>
    <row r="90" spans="1:15">
      <c r="F90" s="17"/>
      <c r="G90" s="17"/>
      <c r="H90" s="17"/>
      <c r="I90" s="40"/>
      <c r="J90" s="40"/>
      <c r="K90" s="17"/>
    </row>
    <row r="91" spans="1:15">
      <c r="E91" s="17"/>
      <c r="F91" s="17"/>
      <c r="G91" s="17"/>
      <c r="H91" s="17"/>
      <c r="I91" s="40"/>
      <c r="J91" s="40"/>
      <c r="K91" s="17"/>
    </row>
    <row r="92" spans="1:15">
      <c r="E92" s="17"/>
      <c r="F92" s="17"/>
      <c r="G92" s="17"/>
      <c r="H92" s="17"/>
      <c r="I92" s="40"/>
      <c r="J92" s="40"/>
      <c r="K92" s="17"/>
    </row>
    <row r="93" spans="1:15">
      <c r="E93" s="17"/>
      <c r="F93" s="17"/>
      <c r="G93" s="17"/>
      <c r="H93" s="17"/>
      <c r="I93" s="40"/>
      <c r="J93" s="40"/>
      <c r="K93" s="17"/>
    </row>
    <row r="94" spans="1:15">
      <c r="E94" s="17"/>
      <c r="F94" s="17"/>
      <c r="G94" s="17"/>
      <c r="H94" s="17"/>
      <c r="I94" s="40"/>
      <c r="J94" s="40"/>
      <c r="K94" s="17"/>
    </row>
    <row r="95" spans="1:15">
      <c r="E95" s="17"/>
      <c r="F95" s="17"/>
      <c r="G95" s="17"/>
      <c r="H95" s="17"/>
      <c r="I95" s="40"/>
      <c r="J95" s="40"/>
      <c r="K95" s="17"/>
    </row>
    <row r="96" spans="1:15">
      <c r="E96" s="17"/>
      <c r="F96" s="17"/>
      <c r="G96" s="17"/>
      <c r="H96" s="17"/>
      <c r="I96" s="40"/>
      <c r="J96" s="40"/>
      <c r="K96" s="17"/>
    </row>
    <row r="97" spans="5:11">
      <c r="E97" s="17"/>
      <c r="F97" s="17"/>
      <c r="G97" s="17"/>
      <c r="H97" s="17"/>
      <c r="I97" s="40"/>
      <c r="J97" s="40"/>
      <c r="K97" s="17"/>
    </row>
    <row r="98" spans="5:11">
      <c r="E98" s="17"/>
      <c r="F98" s="17"/>
      <c r="G98" s="17"/>
      <c r="H98" s="17"/>
      <c r="I98" s="40"/>
      <c r="J98" s="40"/>
      <c r="K98" s="17"/>
    </row>
    <row r="99" spans="5:11">
      <c r="E99" s="17"/>
      <c r="F99" s="17"/>
      <c r="G99" s="17"/>
      <c r="H99" s="17"/>
      <c r="I99" s="40"/>
      <c r="J99" s="40"/>
      <c r="K99" s="17"/>
    </row>
    <row r="100" spans="5:11">
      <c r="E100" s="17"/>
      <c r="F100" s="17"/>
      <c r="G100" s="17"/>
      <c r="H100" s="17"/>
      <c r="I100" s="40"/>
      <c r="J100" s="40"/>
      <c r="K100" s="17"/>
    </row>
    <row r="101" spans="5:11">
      <c r="E101" s="17"/>
      <c r="F101" s="17"/>
      <c r="G101" s="17"/>
      <c r="H101" s="17"/>
      <c r="I101" s="40"/>
      <c r="J101" s="40"/>
      <c r="K101" s="17"/>
    </row>
    <row r="102" spans="5:11">
      <c r="E102" s="17"/>
      <c r="F102" s="17"/>
      <c r="G102" s="17"/>
      <c r="H102" s="17"/>
      <c r="I102" s="40"/>
      <c r="J102" s="40"/>
      <c r="K102" s="17"/>
    </row>
    <row r="103" spans="5:11">
      <c r="E103" s="17"/>
      <c r="F103" s="17"/>
      <c r="G103" s="17"/>
      <c r="H103" s="17"/>
      <c r="I103" s="40"/>
      <c r="J103" s="40"/>
      <c r="K103" s="17"/>
    </row>
    <row r="104" spans="5:11">
      <c r="E104" s="17"/>
      <c r="F104" s="17"/>
      <c r="G104" s="17"/>
      <c r="H104" s="17"/>
      <c r="I104" s="40"/>
      <c r="J104" s="40"/>
      <c r="K104" s="17"/>
    </row>
    <row r="105" spans="5:11">
      <c r="E105" s="17"/>
      <c r="F105" s="17"/>
      <c r="G105" s="17"/>
      <c r="H105" s="17"/>
      <c r="I105" s="40"/>
      <c r="J105" s="40"/>
      <c r="K105" s="17"/>
    </row>
    <row r="106" spans="5:11">
      <c r="E106" s="17"/>
      <c r="F106" s="17"/>
      <c r="G106" s="17"/>
      <c r="H106" s="17"/>
      <c r="I106" s="40"/>
      <c r="J106" s="40"/>
      <c r="K106" s="17"/>
    </row>
    <row r="107" spans="5:11">
      <c r="E107" s="17"/>
      <c r="F107" s="17"/>
      <c r="G107" s="17"/>
      <c r="H107" s="17"/>
      <c r="I107" s="40"/>
      <c r="J107" s="40"/>
      <c r="K107" s="17"/>
    </row>
    <row r="108" spans="5:11">
      <c r="E108" s="17"/>
      <c r="F108" s="17"/>
      <c r="G108" s="17"/>
      <c r="H108" s="17"/>
      <c r="I108" s="40"/>
      <c r="J108" s="40"/>
      <c r="K108" s="17"/>
    </row>
    <row r="109" spans="5:11">
      <c r="E109" s="17"/>
      <c r="F109" s="17"/>
      <c r="G109" s="17"/>
      <c r="H109" s="17"/>
      <c r="I109" s="40"/>
      <c r="J109" s="40"/>
      <c r="K109" s="17"/>
    </row>
    <row r="110" spans="5:11">
      <c r="E110" s="17"/>
      <c r="F110" s="17"/>
      <c r="G110" s="17"/>
      <c r="H110" s="17"/>
      <c r="I110" s="40"/>
      <c r="J110" s="40"/>
      <c r="K110" s="17"/>
    </row>
    <row r="111" spans="5:11">
      <c r="E111" s="17"/>
      <c r="F111" s="17"/>
      <c r="G111" s="17"/>
      <c r="H111" s="17"/>
      <c r="I111" s="40"/>
      <c r="J111" s="40"/>
      <c r="K111" s="17"/>
    </row>
    <row r="112" spans="5:11">
      <c r="E112" s="17"/>
      <c r="F112" s="17"/>
      <c r="G112" s="17"/>
      <c r="H112" s="17"/>
      <c r="I112" s="40"/>
      <c r="J112" s="40"/>
      <c r="K112" s="17"/>
    </row>
    <row r="113" spans="5:11">
      <c r="E113" s="17"/>
      <c r="F113" s="17"/>
      <c r="G113" s="17"/>
      <c r="H113" s="17"/>
      <c r="I113" s="40"/>
      <c r="J113" s="40"/>
      <c r="K113" s="17"/>
    </row>
    <row r="114" spans="5:11">
      <c r="E114" s="17"/>
      <c r="F114" s="17"/>
      <c r="G114" s="17"/>
      <c r="H114" s="17"/>
      <c r="I114" s="40"/>
      <c r="J114" s="40"/>
      <c r="K114" s="17"/>
    </row>
    <row r="115" spans="5:11">
      <c r="E115" s="17"/>
      <c r="F115" s="17"/>
      <c r="G115" s="17"/>
      <c r="H115" s="17"/>
      <c r="I115" s="40"/>
      <c r="J115" s="40"/>
      <c r="K115" s="17"/>
    </row>
    <row r="116" spans="5:11">
      <c r="E116" s="17"/>
      <c r="F116" s="17"/>
      <c r="G116" s="17"/>
      <c r="H116" s="17"/>
      <c r="I116" s="40"/>
      <c r="J116" s="40"/>
      <c r="K116" s="17"/>
    </row>
    <row r="117" spans="5:11">
      <c r="E117" s="17"/>
      <c r="F117" s="17"/>
      <c r="G117" s="17"/>
      <c r="H117" s="17"/>
      <c r="I117" s="40"/>
      <c r="J117" s="40"/>
      <c r="K117" s="17"/>
    </row>
    <row r="118" spans="5:11">
      <c r="E118" s="17"/>
      <c r="F118" s="17"/>
      <c r="G118" s="17"/>
      <c r="H118" s="17"/>
      <c r="I118" s="40"/>
      <c r="J118" s="40"/>
      <c r="K118" s="17"/>
    </row>
    <row r="119" spans="5:11">
      <c r="E119" s="17"/>
      <c r="F119" s="17"/>
      <c r="G119" s="17"/>
      <c r="H119" s="17"/>
      <c r="I119" s="40"/>
      <c r="J119" s="40"/>
      <c r="K119" s="17"/>
    </row>
    <row r="120" spans="5:11">
      <c r="E120" s="17"/>
      <c r="F120" s="17"/>
      <c r="G120" s="17"/>
      <c r="H120" s="17"/>
      <c r="I120" s="40"/>
      <c r="J120" s="40"/>
      <c r="K120" s="17"/>
    </row>
    <row r="121" spans="5:11">
      <c r="E121" s="17"/>
      <c r="F121" s="17"/>
      <c r="G121" s="17"/>
      <c r="H121" s="17"/>
      <c r="I121" s="40"/>
      <c r="J121" s="40"/>
      <c r="K121" s="17"/>
    </row>
    <row r="122" spans="5:11">
      <c r="K122" s="17"/>
    </row>
    <row r="123" spans="5:11">
      <c r="K123" s="17"/>
    </row>
    <row r="124" spans="5:11">
      <c r="K124" s="17"/>
    </row>
    <row r="125" spans="5:11">
      <c r="K125" s="17"/>
    </row>
  </sheetData>
  <sheetProtection algorithmName="SHA-512" hashValue="QuyrCrYrsb5MuSZlBb3dZdPaluJTP2lM47xXvZi8noj2zxFVDdDdfyVfsencpTucGTxTKP1a3c6JoarhRqs0jg==" saltValue="kISZpbJLHmqaq2xGHf1H/A==" spinCount="100000" sheet="1" selectLockedCells="1"/>
  <mergeCells count="13">
    <mergeCell ref="A6:B6"/>
    <mergeCell ref="A7:C7"/>
    <mergeCell ref="D7:E7"/>
    <mergeCell ref="F7:G7"/>
    <mergeCell ref="A8:K8"/>
    <mergeCell ref="E2:I2"/>
    <mergeCell ref="E4:I4"/>
    <mergeCell ref="E6:K6"/>
    <mergeCell ref="C87:K87"/>
    <mergeCell ref="C12:E12"/>
    <mergeCell ref="H12:K12"/>
    <mergeCell ref="C18:E18"/>
    <mergeCell ref="H18:K18"/>
  </mergeCells>
  <phoneticPr fontId="22" type="noConversion"/>
  <conditionalFormatting sqref="C27:C45 C48:C66">
    <cfRule type="cellIs" dxfId="10" priority="42" operator="notEqual">
      <formula>B27</formula>
    </cfRule>
  </conditionalFormatting>
  <hyperlinks>
    <hyperlink ref="D72" r:id="rId1" display="http://www.vanin.be/bingel/licenties" xr:uid="{8B6F3D50-B3C9-B847-B41C-9403EA723113}"/>
  </hyperlinks>
  <pageMargins left="0.7" right="0.7" top="0.75" bottom="0.75" header="0.3" footer="0.3"/>
  <pageSetup paperSize="9" orientation="landscape" r:id="rId2"/>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26">
              <controlPr defaultSize="0" autoFill="0" autoLine="0" autoPict="0">
                <anchor moveWithCells="1">
                  <from>
                    <xdr:col>7</xdr:col>
                    <xdr:colOff>1019175</xdr:colOff>
                    <xdr:row>19</xdr:row>
                    <xdr:rowOff>0</xdr:rowOff>
                  </from>
                  <to>
                    <xdr:col>7</xdr:col>
                    <xdr:colOff>1295400</xdr:colOff>
                    <xdr:row>20</xdr:row>
                    <xdr:rowOff>0</xdr:rowOff>
                  </to>
                </anchor>
              </controlPr>
            </control>
          </mc:Choice>
        </mc:AlternateContent>
        <mc:AlternateContent xmlns:mc="http://schemas.openxmlformats.org/markup-compatibility/2006">
          <mc:Choice Requires="x14">
            <control shapeId="1028" r:id="rId7" name="Check Box 30">
              <controlPr defaultSize="0" autoFill="0" autoLine="0" autoPict="0">
                <anchor moveWithCells="1">
                  <from>
                    <xdr:col>7</xdr:col>
                    <xdr:colOff>1019175</xdr:colOff>
                    <xdr:row>18</xdr:row>
                    <xdr:rowOff>28575</xdr:rowOff>
                  </from>
                  <to>
                    <xdr:col>7</xdr:col>
                    <xdr:colOff>1257300</xdr:colOff>
                    <xdr:row>19</xdr:row>
                    <xdr:rowOff>28575</xdr:rowOff>
                  </to>
                </anchor>
              </controlPr>
            </control>
          </mc:Choice>
        </mc:AlternateContent>
        <mc:AlternateContent xmlns:mc="http://schemas.openxmlformats.org/markup-compatibility/2006">
          <mc:Choice Requires="x14">
            <control shapeId="1029" r:id="rId8" name="Check Box 15">
              <controlPr defaultSize="0" autoFill="0" autoLine="0" autoPict="0">
                <anchor moveWithCells="1">
                  <from>
                    <xdr:col>2</xdr:col>
                    <xdr:colOff>1019175</xdr:colOff>
                    <xdr:row>17</xdr:row>
                    <xdr:rowOff>609600</xdr:rowOff>
                  </from>
                  <to>
                    <xdr:col>3</xdr:col>
                    <xdr:colOff>219075</xdr:colOff>
                    <xdr:row>19</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981075</xdr:colOff>
                    <xdr:row>19</xdr:row>
                    <xdr:rowOff>0</xdr:rowOff>
                  </from>
                  <to>
                    <xdr:col>3</xdr:col>
                    <xdr:colOff>228600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6B18-9B55-274C-AE3E-F450D0065008}">
  <dimension ref="A3:C20"/>
  <sheetViews>
    <sheetView workbookViewId="0">
      <selection activeCell="A3" sqref="A3"/>
    </sheetView>
  </sheetViews>
  <sheetFormatPr defaultColWidth="11.42578125" defaultRowHeight="15"/>
  <sheetData>
    <row r="3" spans="1:3">
      <c r="A3" s="66"/>
      <c r="B3" s="67"/>
      <c r="C3" s="68"/>
    </row>
    <row r="4" spans="1:3">
      <c r="A4" s="69"/>
      <c r="B4" s="70"/>
      <c r="C4" s="71"/>
    </row>
    <row r="5" spans="1:3">
      <c r="A5" s="69"/>
      <c r="B5" s="70"/>
      <c r="C5" s="71"/>
    </row>
    <row r="6" spans="1:3">
      <c r="A6" s="69"/>
      <c r="B6" s="70"/>
      <c r="C6" s="71"/>
    </row>
    <row r="7" spans="1:3">
      <c r="A7" s="69"/>
      <c r="B7" s="70"/>
      <c r="C7" s="71"/>
    </row>
    <row r="8" spans="1:3">
      <c r="A8" s="69"/>
      <c r="B8" s="70"/>
      <c r="C8" s="71"/>
    </row>
    <row r="9" spans="1:3">
      <c r="A9" s="69"/>
      <c r="B9" s="70"/>
      <c r="C9" s="71"/>
    </row>
    <row r="10" spans="1:3">
      <c r="A10" s="69"/>
      <c r="B10" s="70"/>
      <c r="C10" s="71"/>
    </row>
    <row r="11" spans="1:3">
      <c r="A11" s="69"/>
      <c r="B11" s="70"/>
      <c r="C11" s="71"/>
    </row>
    <row r="12" spans="1:3">
      <c r="A12" s="69"/>
      <c r="B12" s="70"/>
      <c r="C12" s="71"/>
    </row>
    <row r="13" spans="1:3">
      <c r="A13" s="69"/>
      <c r="B13" s="70"/>
      <c r="C13" s="71"/>
    </row>
    <row r="14" spans="1:3">
      <c r="A14" s="69"/>
      <c r="B14" s="70"/>
      <c r="C14" s="71"/>
    </row>
    <row r="15" spans="1:3">
      <c r="A15" s="69"/>
      <c r="B15" s="70"/>
      <c r="C15" s="71"/>
    </row>
    <row r="16" spans="1:3">
      <c r="A16" s="69"/>
      <c r="B16" s="70"/>
      <c r="C16" s="71"/>
    </row>
    <row r="17" spans="1:3">
      <c r="A17" s="69"/>
      <c r="B17" s="70"/>
      <c r="C17" s="71"/>
    </row>
    <row r="18" spans="1:3">
      <c r="A18" s="69"/>
      <c r="B18" s="70"/>
      <c r="C18" s="71"/>
    </row>
    <row r="19" spans="1:3">
      <c r="A19" s="69"/>
      <c r="B19" s="70"/>
      <c r="C19" s="71"/>
    </row>
    <row r="20" spans="1:3">
      <c r="A20" s="72"/>
      <c r="B20" s="73"/>
      <c r="C20" s="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9602-77F3-6948-95C3-185CC81A3BC3}">
  <dimension ref="A1:F30"/>
  <sheetViews>
    <sheetView workbookViewId="0">
      <selection activeCell="F30" sqref="A1:F30"/>
    </sheetView>
  </sheetViews>
  <sheetFormatPr defaultColWidth="11.42578125" defaultRowHeight="15"/>
  <cols>
    <col min="1" max="1" width="33.42578125" customWidth="1"/>
    <col min="2" max="2" width="40.28515625" customWidth="1"/>
    <col min="3" max="3" width="44.85546875" customWidth="1"/>
    <col min="5" max="5" width="11" customWidth="1"/>
  </cols>
  <sheetData>
    <row r="1" spans="1:6">
      <c r="A1" s="60" t="s">
        <v>98</v>
      </c>
      <c r="B1" s="61" t="s">
        <v>99</v>
      </c>
      <c r="C1" s="61" t="s">
        <v>33</v>
      </c>
      <c r="D1" s="61" t="s">
        <v>100</v>
      </c>
      <c r="E1" s="61" t="s">
        <v>101</v>
      </c>
      <c r="F1" s="62" t="s">
        <v>102</v>
      </c>
    </row>
    <row r="2" spans="1:6">
      <c r="A2" s="57">
        <v>601448</v>
      </c>
      <c r="B2" s="55" t="s">
        <v>103</v>
      </c>
      <c r="C2" s="55" t="s">
        <v>104</v>
      </c>
      <c r="D2" s="55" t="s">
        <v>100</v>
      </c>
      <c r="E2" s="55" t="s">
        <v>101</v>
      </c>
      <c r="F2" s="59">
        <v>3.15</v>
      </c>
    </row>
    <row r="3" spans="1:6">
      <c r="A3" s="56">
        <v>603188</v>
      </c>
      <c r="B3" s="54" t="s">
        <v>105</v>
      </c>
      <c r="C3" s="54" t="s">
        <v>44</v>
      </c>
      <c r="D3" s="54" t="s">
        <v>100</v>
      </c>
      <c r="E3" s="54" t="s">
        <v>101</v>
      </c>
      <c r="F3" s="59">
        <v>83.100000000000009</v>
      </c>
    </row>
    <row r="4" spans="1:6">
      <c r="A4" s="57">
        <v>601387</v>
      </c>
      <c r="B4" s="55" t="s">
        <v>106</v>
      </c>
      <c r="C4" s="55" t="s">
        <v>51</v>
      </c>
      <c r="D4" s="55" t="s">
        <v>100</v>
      </c>
      <c r="E4" s="55" t="s">
        <v>101</v>
      </c>
      <c r="F4" s="59">
        <v>166</v>
      </c>
    </row>
    <row r="5" spans="1:6">
      <c r="A5" s="56">
        <v>601385</v>
      </c>
      <c r="B5" s="54" t="s">
        <v>107</v>
      </c>
      <c r="C5" s="54" t="s">
        <v>41</v>
      </c>
      <c r="D5" s="54" t="s">
        <v>100</v>
      </c>
      <c r="E5" s="54" t="s">
        <v>101</v>
      </c>
      <c r="F5" s="59">
        <v>249.5</v>
      </c>
    </row>
    <row r="6" spans="1:6">
      <c r="A6" s="57">
        <v>603186</v>
      </c>
      <c r="B6" s="55" t="s">
        <v>108</v>
      </c>
      <c r="C6" s="55" t="s">
        <v>35</v>
      </c>
      <c r="D6" s="55" t="s">
        <v>100</v>
      </c>
      <c r="E6" s="55" t="s">
        <v>101</v>
      </c>
      <c r="F6" s="59">
        <v>9.35</v>
      </c>
    </row>
    <row r="7" spans="1:6">
      <c r="A7" s="56">
        <v>601383</v>
      </c>
      <c r="B7" s="54" t="s">
        <v>109</v>
      </c>
      <c r="C7" s="54" t="s">
        <v>110</v>
      </c>
      <c r="D7" s="54" t="s">
        <v>100</v>
      </c>
      <c r="E7" s="54" t="s">
        <v>101</v>
      </c>
      <c r="F7" s="59">
        <v>16.350000000000001</v>
      </c>
    </row>
    <row r="8" spans="1:6">
      <c r="A8" s="58">
        <v>609219</v>
      </c>
      <c r="B8" s="55" t="s">
        <v>20</v>
      </c>
      <c r="C8" s="55" t="e">
        <v>#N/A</v>
      </c>
      <c r="D8" s="55" t="s">
        <v>100</v>
      </c>
      <c r="E8" s="55" t="s">
        <v>111</v>
      </c>
      <c r="F8" s="59">
        <v>22.55</v>
      </c>
    </row>
    <row r="9" spans="1:6">
      <c r="A9" s="58">
        <v>609321</v>
      </c>
      <c r="B9" s="54" t="s">
        <v>24</v>
      </c>
      <c r="C9" s="54" t="e">
        <v>#N/A</v>
      </c>
      <c r="D9" s="54" t="s">
        <v>100</v>
      </c>
      <c r="E9" s="54" t="s">
        <v>111</v>
      </c>
      <c r="F9" s="59">
        <v>4.1000000000000005</v>
      </c>
    </row>
    <row r="10" spans="1:6">
      <c r="A10" s="58">
        <v>609322</v>
      </c>
      <c r="B10" s="55" t="s">
        <v>26</v>
      </c>
      <c r="C10" s="55" t="e">
        <v>#N/A</v>
      </c>
      <c r="D10" s="55" t="s">
        <v>100</v>
      </c>
      <c r="E10" s="55" t="s">
        <v>111</v>
      </c>
      <c r="F10" s="59">
        <v>4.1000000000000005</v>
      </c>
    </row>
    <row r="11" spans="1:6">
      <c r="A11" s="58">
        <v>609323</v>
      </c>
      <c r="B11" s="54" t="s">
        <v>28</v>
      </c>
      <c r="C11" s="54" t="e">
        <v>#N/A</v>
      </c>
      <c r="D11" s="54" t="s">
        <v>100</v>
      </c>
      <c r="E11" s="54" t="s">
        <v>111</v>
      </c>
      <c r="F11" s="59">
        <v>4.1000000000000005</v>
      </c>
    </row>
    <row r="12" spans="1:6">
      <c r="A12" s="58">
        <v>609324</v>
      </c>
      <c r="B12" s="55" t="s">
        <v>30</v>
      </c>
      <c r="C12" s="55" t="e">
        <v>#N/A</v>
      </c>
      <c r="D12" s="55" t="s">
        <v>100</v>
      </c>
      <c r="E12" s="55" t="s">
        <v>111</v>
      </c>
      <c r="F12" s="59">
        <v>4.1000000000000005</v>
      </c>
    </row>
    <row r="13" spans="1:6">
      <c r="A13" s="56">
        <v>603125</v>
      </c>
      <c r="B13" s="54" t="s">
        <v>112</v>
      </c>
      <c r="C13" s="54" t="s">
        <v>37</v>
      </c>
      <c r="D13" s="54" t="s">
        <v>100</v>
      </c>
      <c r="E13" s="54" t="s">
        <v>101</v>
      </c>
      <c r="F13" s="59">
        <v>6.75</v>
      </c>
    </row>
    <row r="14" spans="1:6">
      <c r="A14" s="57">
        <v>602969</v>
      </c>
      <c r="B14" s="55" t="s">
        <v>113</v>
      </c>
      <c r="C14" s="55" t="s">
        <v>47</v>
      </c>
      <c r="D14" s="55" t="s">
        <v>100</v>
      </c>
      <c r="E14" s="55" t="s">
        <v>101</v>
      </c>
      <c r="F14" s="59">
        <v>15.55</v>
      </c>
    </row>
    <row r="15" spans="1:6">
      <c r="A15" s="56">
        <v>605699</v>
      </c>
      <c r="B15" s="54" t="s">
        <v>114</v>
      </c>
      <c r="C15" s="54" t="s">
        <v>81</v>
      </c>
      <c r="D15" s="54" t="s">
        <v>100</v>
      </c>
      <c r="E15" s="54" t="s">
        <v>101</v>
      </c>
      <c r="F15" s="59">
        <v>166</v>
      </c>
    </row>
    <row r="16" spans="1:6">
      <c r="A16" s="57">
        <v>601447</v>
      </c>
      <c r="B16" s="55" t="s">
        <v>115</v>
      </c>
      <c r="C16" s="55" t="s">
        <v>68</v>
      </c>
      <c r="D16" s="55" t="s">
        <v>100</v>
      </c>
      <c r="E16" s="55" t="s">
        <v>101</v>
      </c>
      <c r="F16" s="59">
        <v>7.1000000000000005</v>
      </c>
    </row>
    <row r="17" spans="1:6">
      <c r="A17" s="56">
        <v>601449</v>
      </c>
      <c r="B17" s="54" t="s">
        <v>116</v>
      </c>
      <c r="C17" s="54" t="s">
        <v>117</v>
      </c>
      <c r="D17" s="54" t="s">
        <v>100</v>
      </c>
      <c r="E17" s="54" t="s">
        <v>101</v>
      </c>
      <c r="F17" s="59">
        <v>3.15</v>
      </c>
    </row>
    <row r="18" spans="1:6">
      <c r="A18" s="57">
        <v>603189</v>
      </c>
      <c r="B18" s="55" t="s">
        <v>118</v>
      </c>
      <c r="C18" s="55" t="s">
        <v>76</v>
      </c>
      <c r="D18" s="55" t="s">
        <v>100</v>
      </c>
      <c r="E18" s="55" t="s">
        <v>101</v>
      </c>
      <c r="F18" s="59">
        <v>83.100000000000009</v>
      </c>
    </row>
    <row r="19" spans="1:6">
      <c r="A19" s="56">
        <v>601386</v>
      </c>
      <c r="B19" s="54" t="s">
        <v>119</v>
      </c>
      <c r="C19" s="54" t="s">
        <v>74</v>
      </c>
      <c r="D19" s="54" t="s">
        <v>100</v>
      </c>
      <c r="E19" s="54" t="s">
        <v>101</v>
      </c>
      <c r="F19" s="59">
        <v>249.5</v>
      </c>
    </row>
    <row r="20" spans="1:6">
      <c r="A20" s="57">
        <v>603124</v>
      </c>
      <c r="B20" s="55" t="s">
        <v>120</v>
      </c>
      <c r="C20" s="55" t="s">
        <v>72</v>
      </c>
      <c r="D20" s="55" t="s">
        <v>100</v>
      </c>
      <c r="E20" s="55" t="s">
        <v>101</v>
      </c>
      <c r="F20" s="59">
        <v>6.75</v>
      </c>
    </row>
    <row r="21" spans="1:6">
      <c r="A21" s="56">
        <v>601384</v>
      </c>
      <c r="B21" s="54" t="s">
        <v>121</v>
      </c>
      <c r="C21" s="54" t="s">
        <v>122</v>
      </c>
      <c r="D21" s="54" t="s">
        <v>100</v>
      </c>
      <c r="E21" s="54" t="s">
        <v>101</v>
      </c>
      <c r="F21" s="59">
        <v>16.350000000000001</v>
      </c>
    </row>
    <row r="22" spans="1:6">
      <c r="A22" s="58">
        <v>609220</v>
      </c>
      <c r="B22" s="55" t="s">
        <v>57</v>
      </c>
      <c r="C22" s="55" t="e">
        <v>#N/A</v>
      </c>
      <c r="D22" s="55" t="s">
        <v>100</v>
      </c>
      <c r="E22" s="55" t="s">
        <v>111</v>
      </c>
      <c r="F22" s="59">
        <v>22.55</v>
      </c>
    </row>
    <row r="23" spans="1:6">
      <c r="A23" s="58">
        <v>609327</v>
      </c>
      <c r="B23" s="54" t="s">
        <v>59</v>
      </c>
      <c r="C23" s="54" t="e">
        <v>#N/A</v>
      </c>
      <c r="D23" s="54" t="s">
        <v>100</v>
      </c>
      <c r="E23" s="54" t="s">
        <v>111</v>
      </c>
      <c r="F23" s="59">
        <v>4.1000000000000005</v>
      </c>
    </row>
    <row r="24" spans="1:6">
      <c r="A24" s="58">
        <v>609328</v>
      </c>
      <c r="B24" s="55" t="s">
        <v>61</v>
      </c>
      <c r="C24" s="55" t="e">
        <v>#N/A</v>
      </c>
      <c r="D24" s="55" t="s">
        <v>100</v>
      </c>
      <c r="E24" s="55" t="s">
        <v>111</v>
      </c>
      <c r="F24" s="59">
        <v>4.1000000000000005</v>
      </c>
    </row>
    <row r="25" spans="1:6">
      <c r="A25" s="58">
        <v>609329</v>
      </c>
      <c r="B25" s="54" t="s">
        <v>63</v>
      </c>
      <c r="C25" s="54" t="e">
        <v>#N/A</v>
      </c>
      <c r="D25" s="54" t="s">
        <v>100</v>
      </c>
      <c r="E25" s="54" t="s">
        <v>111</v>
      </c>
      <c r="F25" s="59">
        <v>4.1000000000000005</v>
      </c>
    </row>
    <row r="26" spans="1:6">
      <c r="A26" s="58">
        <v>609330</v>
      </c>
      <c r="B26" s="55" t="s">
        <v>65</v>
      </c>
      <c r="C26" s="55" t="e">
        <v>#N/A</v>
      </c>
      <c r="D26" s="55" t="s">
        <v>100</v>
      </c>
      <c r="E26" s="55" t="s">
        <v>111</v>
      </c>
      <c r="F26" s="59">
        <v>4.1000000000000005</v>
      </c>
    </row>
    <row r="27" spans="1:6">
      <c r="A27" s="56">
        <v>603187</v>
      </c>
      <c r="B27" s="54" t="s">
        <v>123</v>
      </c>
      <c r="C27" s="54" t="s">
        <v>70</v>
      </c>
      <c r="D27" s="54" t="s">
        <v>100</v>
      </c>
      <c r="E27" s="54" t="s">
        <v>101</v>
      </c>
      <c r="F27" s="59">
        <v>9.35</v>
      </c>
    </row>
    <row r="28" spans="1:6">
      <c r="A28" s="57">
        <v>602970</v>
      </c>
      <c r="B28" s="55" t="s">
        <v>124</v>
      </c>
      <c r="C28" s="55" t="s">
        <v>78</v>
      </c>
      <c r="D28" s="55" t="s">
        <v>100</v>
      </c>
      <c r="E28" s="55" t="s">
        <v>101</v>
      </c>
      <c r="F28" s="59">
        <v>15.55</v>
      </c>
    </row>
    <row r="29" spans="1:6">
      <c r="A29" s="56">
        <v>603987</v>
      </c>
      <c r="B29" s="54" t="s">
        <v>125</v>
      </c>
      <c r="C29" s="54" t="s">
        <v>49</v>
      </c>
      <c r="D29" s="54" t="s">
        <v>100</v>
      </c>
      <c r="E29" s="54" t="s">
        <v>101</v>
      </c>
      <c r="F29" s="59">
        <v>4.95</v>
      </c>
    </row>
    <row r="30" spans="1:6">
      <c r="A30" s="63">
        <v>607750</v>
      </c>
      <c r="B30" s="64" t="s">
        <v>126</v>
      </c>
      <c r="C30" s="64" t="s">
        <v>53</v>
      </c>
      <c r="D30" s="64" t="s">
        <v>100</v>
      </c>
      <c r="E30" s="64" t="s">
        <v>111</v>
      </c>
      <c r="F30" s="65">
        <v>34.99</v>
      </c>
    </row>
  </sheetData>
  <conditionalFormatting sqref="A8">
    <cfRule type="expression" dxfId="9" priority="2">
      <formula>$F8=1</formula>
    </cfRule>
  </conditionalFormatting>
  <conditionalFormatting sqref="A22">
    <cfRule type="expression" dxfId="8" priority="1">
      <formula>$F22=1</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45591-CCB6-4378-A742-E424CA5E2C07}"/>
</file>

<file path=customXml/itemProps2.xml><?xml version="1.0" encoding="utf-8"?>
<ds:datastoreItem xmlns:ds="http://schemas.openxmlformats.org/officeDocument/2006/customXml" ds:itemID="{392AE9C3-7A24-475B-AAA0-5A9E9EFCDE46}"/>
</file>

<file path=customXml/itemProps3.xml><?xml version="1.0" encoding="utf-8"?>
<ds:datastoreItem xmlns:ds="http://schemas.openxmlformats.org/officeDocument/2006/customXml" ds:itemID="{B460ABD5-1B51-4A32-8052-CCFE6A059B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 Janssens</dc:creator>
  <cp:keywords/>
  <dc:description/>
  <cp:lastModifiedBy>Vic Van Hecke</cp:lastModifiedBy>
  <cp:revision/>
  <dcterms:created xsi:type="dcterms:W3CDTF">2022-09-21T14:48:34Z</dcterms:created>
  <dcterms:modified xsi:type="dcterms:W3CDTF">2025-03-24T11:06:57Z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4049900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